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/>
  <calcPr fullCalcOnLoad="1"/>
</workbook>
</file>

<file path=xl/sharedStrings.xml><?xml version="1.0" encoding="utf-8"?>
<sst xmlns="http://schemas.openxmlformats.org/spreadsheetml/2006/main" count="935" uniqueCount="128">
  <si>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</si>
  <si>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</si>
  <si>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</si>
  <si>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</si>
  <si>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</si>
  <si>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</si>
  <si>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</si>
  <si>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</si>
  <si>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</si>
  <si>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</si>
  <si>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</si>
  <si>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</si>
  <si>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</si>
  <si>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</si>
  <si>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</si>
  <si>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</si>
  <si>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</si>
  <si>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</si>
  <si>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</si>
  <si>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</si>
  <si>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</si>
  <si>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</si>
  <si>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</si>
  <si>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</si>
  <si>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</si>
  <si>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</si>
  <si>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</si>
  <si>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</si>
  <si>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</si>
  <si>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</si>
  <si>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</si>
  <si>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</si>
  <si>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</si>
  <si>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</si>
  <si>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</si>
  <si>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</si>
  <si>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</si>
  <si>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</si>
  <si>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</si>
  <si>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</si>
  <si>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</si>
  <si>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</si>
  <si>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</si>
  <si>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</si>
  <si>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</si>
  <si>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</si>
  <si>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</si>
  <si>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</si>
  <si>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</si>
  <si>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</si>
  <si>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</si>
  <si>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</si>
  <si>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</si>
  <si>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</si>
  <si>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</si>
  <si>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</si>
  <si>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</si>
  <si>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</si>
  <si>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</si>
  <si>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</si>
  <si>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</si>
  <si>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</si>
  <si>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</si>
  <si>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</si>
  <si>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</si>
  <si>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</si>
  <si>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</si>
  <si>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</si>
  <si>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</si>
  <si>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</si>
  <si>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</si>
  <si>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</si>
  <si>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</si>
  <si>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</si>
  <si>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</si>
  <si>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</si>
  <si>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</si>
  <si>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</si>
  <si>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</si>
  <si>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</si>
  <si>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</si>
  <si>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</si>
  <si>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</si>
  <si>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</si>
  <si>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</si>
  <si>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</si>
  <si>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</si>
  <si>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</si>
  <si>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</si>
  <si>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</si>
  <si>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</si>
  <si>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</si>
  <si>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</si>
  <si>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</si>
  <si>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</si>
  <si>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</si>
  <si>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</si>
  <si>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</si>
  <si>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</si>
  <si>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</si>
  <si>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</si>
  <si>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</si>
  <si>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</si>
  <si>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</si>
  <si>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</si>
  <si>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</si>
  <si>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</si>
  <si>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</si>
  <si>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</si>
  <si>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</si>
  <si>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</si>
  <si>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</si>
  <si>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</si>
  <si>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</si>
  <si>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</si>
  <si>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</si>
  <si>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SITUATIA CONSUMULUI DE MEDICAMENTE IN LUNA  SEPTEMBRIE 2018</t>
  </si>
  <si>
    <t>SITUATIA CONSUMULUI DE MEDICAMENTE PENTRU PENSIONARI PANA LA 900 LEI SEPTEMBRIE 2018</t>
  </si>
  <si>
    <t>SITUATIA CONSUMULUI DE MEDICAMENTE PENTRU DIABET   LUNA SEPTEMBRIE 2018</t>
  </si>
  <si>
    <t>SITUATIA CONSUMULUI DE MEDICAMENTE PENTRU INSULINE LUNA SEPTEMBRIE 2018</t>
  </si>
  <si>
    <t>SITUATIA CONSUMULUI DE MEDICAMENTE LA  DIABET SI INSULINE SEPTEMBRIE 2018</t>
  </si>
  <si>
    <t>SITUATIA CONSUMULUI LA TESTE PENTRU LUNA SEPTEMBRIE 2018</t>
  </si>
  <si>
    <t>SITUATIA CONSUMULUI DE MEDICAMENTE PENTRU PNS COST VOLUM   LUNA SEPTEMBRIE 2018</t>
  </si>
  <si>
    <t>SITUATIA CONSUMULUI DE MEDICAMENTE PENTRU ONCOLOGIE  LUNA SEPTEMBRIE 2018</t>
  </si>
  <si>
    <t>SITUATIA CONSUMULUI DE MEDICAMENTE LA STARI POSTTRANSPLANT SEPTEMBRIE 2018</t>
  </si>
  <si>
    <t>SITUATIA CONSUMULUI DE MEDICAMENTE PENTRU SCLEROZA   LUNA SEPTEMBRIE 2018</t>
  </si>
  <si>
    <t>SITUATIA CONSUMULUI DE MEDICAMENTE PENTRU UNICE COST VOLUM   LUNA SEPTEMBRIE 2018</t>
  </si>
  <si>
    <t>SITUATIA CONSUMULUI DE MEDICAMENTE LA STARI MUCOVISCIDOZA SEPTEMBRIE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</si>
</sst>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15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273"/>
  <sheetViews>
    <sheetView tabSelected="1" workbookViewId="0" topLeftCell="N10">
      <selection activeCell="AA21" sqref="AA21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5" width="19.00390625" style="0" customWidth="1"/>
    <col min="6" max="6" width="18.7109375" style="0" customWidth="1"/>
    <col min="7" max="7" width="17.8515625" style="0" bestFit="1" customWidth="1"/>
    <col min="8" max="8" width="16.28125" style="0" customWidth="1"/>
    <col min="9" max="9" width="15.28125" style="18" bestFit="1" customWidth="1"/>
    <col min="10" max="10" width="12.140625" style="0" customWidth="1"/>
    <col min="11" max="11" width="14.28125" style="0" bestFit="1" customWidth="1"/>
    <col min="12" max="13" width="15.57421875" style="0" bestFit="1" customWidth="1"/>
    <col min="14" max="14" width="14.140625" style="0" bestFit="1" customWidth="1"/>
    <col min="15" max="15" width="15.57421875" style="0" customWidth="1"/>
    <col min="16" max="16" width="17.28125" style="0" bestFit="1" customWidth="1"/>
    <col min="17" max="17" width="16.8515625" style="0" customWidth="1"/>
    <col min="18" max="18" width="16.00390625" style="0" bestFit="1" customWidth="1"/>
    <col min="19" max="19" width="18.421875" style="0" bestFit="1" customWidth="1"/>
    <col min="20" max="20" width="18.421875" style="13" bestFit="1" customWidth="1"/>
    <col min="21" max="35" width="9.140625" style="4" customWidth="1"/>
  </cols>
  <sheetData>
    <row r="3" spans="2:20" ht="15.75">
      <c r="B3" s="20" t="s">
        <v>116</v>
      </c>
      <c r="C3" s="21"/>
      <c r="D3" s="21"/>
      <c r="E3" s="21"/>
      <c r="F3" s="21"/>
      <c r="G3" s="22"/>
      <c r="H3" s="22"/>
      <c r="I3" s="23"/>
      <c r="J3" s="21"/>
      <c r="K3" s="21"/>
      <c r="L3" s="21"/>
      <c r="M3" s="21"/>
      <c r="N3" s="21"/>
      <c r="O3" s="21"/>
      <c r="P3" s="21"/>
      <c r="Q3" s="21"/>
      <c r="R3" s="21"/>
      <c r="S3" s="24"/>
      <c r="T3" s="25"/>
    </row>
    <row r="4" spans="1:20" ht="31.5">
      <c r="A4" s="80" t="s">
        <v>0</v>
      </c>
      <c r="B4" s="81" t="s">
        <v>1</v>
      </c>
      <c r="C4" s="82" t="s">
        <v>2</v>
      </c>
      <c r="D4" s="82" t="s">
        <v>3</v>
      </c>
      <c r="E4" s="82"/>
      <c r="F4" s="82" t="s">
        <v>4</v>
      </c>
      <c r="G4" s="82" t="s">
        <v>5</v>
      </c>
      <c r="H4" s="82" t="s">
        <v>99</v>
      </c>
      <c r="I4" s="83" t="s">
        <v>103</v>
      </c>
      <c r="J4" s="82" t="s">
        <v>104</v>
      </c>
      <c r="K4" s="82" t="s">
        <v>105</v>
      </c>
      <c r="L4" s="82" t="s">
        <v>106</v>
      </c>
      <c r="M4" s="82" t="s">
        <v>107</v>
      </c>
      <c r="N4" s="82" t="s">
        <v>108</v>
      </c>
      <c r="O4" s="82" t="s">
        <v>109</v>
      </c>
      <c r="P4" s="82" t="s">
        <v>110</v>
      </c>
      <c r="Q4" s="82" t="s">
        <v>111</v>
      </c>
      <c r="R4" s="82" t="s">
        <v>113</v>
      </c>
      <c r="S4" s="84" t="s">
        <v>96</v>
      </c>
      <c r="T4" s="83" t="s">
        <v>112</v>
      </c>
    </row>
    <row r="5" spans="1:20" ht="15.75">
      <c r="A5" s="85">
        <v>1</v>
      </c>
      <c r="B5" s="86" t="s">
        <v>6</v>
      </c>
      <c r="C5" s="26">
        <v>32884.89</v>
      </c>
      <c r="D5" s="26">
        <v>32927.79</v>
      </c>
      <c r="E5" s="26">
        <f>F5+G5+R5</f>
        <v>97487.52</v>
      </c>
      <c r="F5" s="26">
        <v>41273.85</v>
      </c>
      <c r="G5" s="26">
        <v>1482.01</v>
      </c>
      <c r="H5" s="26">
        <v>3680.71</v>
      </c>
      <c r="I5" s="27">
        <v>3885.92</v>
      </c>
      <c r="J5" s="26"/>
      <c r="K5" s="26">
        <v>3861.3</v>
      </c>
      <c r="L5" s="26">
        <v>22508.76</v>
      </c>
      <c r="M5" s="26"/>
      <c r="N5" s="26">
        <v>1495.28</v>
      </c>
      <c r="O5" s="26">
        <v>11506.34</v>
      </c>
      <c r="P5" s="26">
        <v>7612.76</v>
      </c>
      <c r="Q5" s="26">
        <v>3861.3</v>
      </c>
      <c r="R5" s="87">
        <f>I5+J5+K5+L5+M5+N5+O5+P5+Q5</f>
        <v>54731.66</v>
      </c>
      <c r="S5" s="88">
        <f aca="true" t="shared" si="0" ref="S5:S42">C5+D5+F5+G5+H5+R5</f>
        <v>166980.91</v>
      </c>
      <c r="T5" s="89">
        <f>S5-R5</f>
        <v>112249.25</v>
      </c>
    </row>
    <row r="6" spans="1:20" ht="15.75">
      <c r="A6" s="85">
        <v>2</v>
      </c>
      <c r="B6" s="86" t="s">
        <v>7</v>
      </c>
      <c r="C6" s="26">
        <v>19490.35</v>
      </c>
      <c r="D6" s="26">
        <v>23489.04</v>
      </c>
      <c r="E6" s="26">
        <f aca="true" t="shared" si="1" ref="E6:E42">F6+G6+R6</f>
        <v>22953.16</v>
      </c>
      <c r="F6" s="26">
        <v>10743.8</v>
      </c>
      <c r="G6" s="26">
        <v>735.3</v>
      </c>
      <c r="H6" s="26">
        <v>3099.79</v>
      </c>
      <c r="I6" s="27"/>
      <c r="J6" s="26"/>
      <c r="K6" s="26">
        <v>3861.3</v>
      </c>
      <c r="L6" s="26">
        <v>3861.3</v>
      </c>
      <c r="M6" s="26"/>
      <c r="N6" s="26"/>
      <c r="O6" s="26">
        <v>3751.46</v>
      </c>
      <c r="P6" s="26"/>
      <c r="Q6" s="26"/>
      <c r="R6" s="87">
        <f aca="true" t="shared" si="2" ref="R6:R42">I6+J6+K6+L6+M6+N6+O6+P6+Q6</f>
        <v>11474.060000000001</v>
      </c>
      <c r="S6" s="88">
        <f t="shared" si="0"/>
        <v>69032.34000000001</v>
      </c>
      <c r="T6" s="89">
        <f aca="true" t="shared" si="3" ref="T6:T42">S6-R6</f>
        <v>57558.28000000001</v>
      </c>
    </row>
    <row r="7" spans="1:20" ht="15.75">
      <c r="A7" s="85">
        <v>3</v>
      </c>
      <c r="B7" s="86" t="s">
        <v>8</v>
      </c>
      <c r="C7" s="26">
        <v>33647.08</v>
      </c>
      <c r="D7" s="26">
        <v>31815.23</v>
      </c>
      <c r="E7" s="26">
        <f t="shared" si="1"/>
        <v>24332.28</v>
      </c>
      <c r="F7" s="26">
        <v>16745.53</v>
      </c>
      <c r="G7" s="26">
        <v>7586.75</v>
      </c>
      <c r="H7" s="26">
        <v>3223.73</v>
      </c>
      <c r="I7" s="27"/>
      <c r="J7" s="26"/>
      <c r="K7" s="26"/>
      <c r="L7" s="26"/>
      <c r="M7" s="26"/>
      <c r="N7" s="26"/>
      <c r="O7" s="26"/>
      <c r="P7" s="26"/>
      <c r="Q7" s="26"/>
      <c r="R7" s="87">
        <f t="shared" si="2"/>
        <v>0</v>
      </c>
      <c r="S7" s="88">
        <f t="shared" si="0"/>
        <v>93018.31999999999</v>
      </c>
      <c r="T7" s="89">
        <f t="shared" si="3"/>
        <v>93018.31999999999</v>
      </c>
    </row>
    <row r="8" spans="1:20" ht="15.75">
      <c r="A8" s="85">
        <v>4</v>
      </c>
      <c r="B8" s="86" t="s">
        <v>9</v>
      </c>
      <c r="C8" s="26">
        <v>12417.68</v>
      </c>
      <c r="D8" s="26">
        <v>11022.64</v>
      </c>
      <c r="E8" s="26">
        <f t="shared" si="1"/>
        <v>14637.96</v>
      </c>
      <c r="F8" s="26">
        <v>12237.97</v>
      </c>
      <c r="G8" s="26">
        <v>2019.11</v>
      </c>
      <c r="H8" s="26">
        <v>1336.15</v>
      </c>
      <c r="I8" s="27">
        <v>380.88</v>
      </c>
      <c r="J8" s="26"/>
      <c r="K8" s="26"/>
      <c r="L8" s="26"/>
      <c r="M8" s="26"/>
      <c r="N8" s="26"/>
      <c r="O8" s="26"/>
      <c r="P8" s="26"/>
      <c r="Q8" s="26"/>
      <c r="R8" s="87">
        <f t="shared" si="2"/>
        <v>380.88</v>
      </c>
      <c r="S8" s="88">
        <f t="shared" si="0"/>
        <v>39414.43</v>
      </c>
      <c r="T8" s="89">
        <f t="shared" si="3"/>
        <v>39033.55</v>
      </c>
    </row>
    <row r="9" spans="1:20" ht="15.75">
      <c r="A9" s="85">
        <v>5</v>
      </c>
      <c r="B9" s="86" t="s">
        <v>10</v>
      </c>
      <c r="C9" s="26">
        <v>12850.14</v>
      </c>
      <c r="D9" s="26">
        <v>11240.38</v>
      </c>
      <c r="E9" s="26">
        <f t="shared" si="1"/>
        <v>7999.040000000001</v>
      </c>
      <c r="F9" s="26">
        <v>7306.52</v>
      </c>
      <c r="G9" s="26">
        <v>692.52</v>
      </c>
      <c r="H9" s="26">
        <v>2157.96</v>
      </c>
      <c r="I9" s="27"/>
      <c r="J9" s="26"/>
      <c r="K9" s="26"/>
      <c r="L9" s="26"/>
      <c r="M9" s="26"/>
      <c r="N9" s="26"/>
      <c r="O9" s="26"/>
      <c r="P9" s="26"/>
      <c r="Q9" s="26"/>
      <c r="R9" s="87">
        <f t="shared" si="2"/>
        <v>0</v>
      </c>
      <c r="S9" s="88">
        <f t="shared" si="0"/>
        <v>34247.52</v>
      </c>
      <c r="T9" s="89">
        <f t="shared" si="3"/>
        <v>34247.52</v>
      </c>
    </row>
    <row r="10" spans="1:20" ht="15.75">
      <c r="A10" s="85">
        <v>6</v>
      </c>
      <c r="B10" s="86" t="s">
        <v>11</v>
      </c>
      <c r="C10" s="26">
        <v>15639.45</v>
      </c>
      <c r="D10" s="26">
        <v>17741.24</v>
      </c>
      <c r="E10" s="26">
        <f t="shared" si="1"/>
        <v>23644.59</v>
      </c>
      <c r="F10" s="26">
        <v>22961.43</v>
      </c>
      <c r="G10" s="26">
        <v>683.16</v>
      </c>
      <c r="H10" s="26">
        <v>1997.3</v>
      </c>
      <c r="I10" s="27"/>
      <c r="J10" s="26"/>
      <c r="K10" s="26"/>
      <c r="L10" s="26"/>
      <c r="M10" s="26"/>
      <c r="N10" s="26"/>
      <c r="O10" s="26"/>
      <c r="P10" s="26"/>
      <c r="Q10" s="26"/>
      <c r="R10" s="87">
        <f t="shared" si="2"/>
        <v>0</v>
      </c>
      <c r="S10" s="88">
        <f t="shared" si="0"/>
        <v>59022.58000000001</v>
      </c>
      <c r="T10" s="89">
        <f t="shared" si="3"/>
        <v>59022.58000000001</v>
      </c>
    </row>
    <row r="11" spans="1:20" ht="15.75">
      <c r="A11" s="85">
        <v>7</v>
      </c>
      <c r="B11" s="86" t="s">
        <v>12</v>
      </c>
      <c r="C11" s="26">
        <v>17120.5</v>
      </c>
      <c r="D11" s="26">
        <v>21484.15</v>
      </c>
      <c r="E11" s="26">
        <f t="shared" si="1"/>
        <v>30213.78</v>
      </c>
      <c r="F11" s="26">
        <v>18621.41</v>
      </c>
      <c r="G11" s="26">
        <v>1767.44</v>
      </c>
      <c r="H11" s="26">
        <v>3313.39</v>
      </c>
      <c r="I11" s="27">
        <v>6073.47</v>
      </c>
      <c r="J11" s="26"/>
      <c r="K11" s="26"/>
      <c r="L11" s="26"/>
      <c r="M11" s="26"/>
      <c r="N11" s="26"/>
      <c r="O11" s="26">
        <v>3751.46</v>
      </c>
      <c r="P11" s="26"/>
      <c r="Q11" s="26"/>
      <c r="R11" s="87">
        <f t="shared" si="2"/>
        <v>9824.93</v>
      </c>
      <c r="S11" s="88">
        <f t="shared" si="0"/>
        <v>72131.82</v>
      </c>
      <c r="T11" s="89">
        <f t="shared" si="3"/>
        <v>62306.89000000001</v>
      </c>
    </row>
    <row r="12" spans="1:20" ht="15.75">
      <c r="A12" s="85">
        <v>8</v>
      </c>
      <c r="B12" s="86" t="s">
        <v>13</v>
      </c>
      <c r="C12" s="26">
        <v>45708.58</v>
      </c>
      <c r="D12" s="26">
        <v>51605.98</v>
      </c>
      <c r="E12" s="26">
        <f t="shared" si="1"/>
        <v>120124.9</v>
      </c>
      <c r="F12" s="26">
        <v>92376.55</v>
      </c>
      <c r="G12" s="26">
        <v>5136.97</v>
      </c>
      <c r="H12" s="26">
        <v>5203.58</v>
      </c>
      <c r="I12" s="27">
        <v>3382.44</v>
      </c>
      <c r="J12" s="26"/>
      <c r="K12" s="26"/>
      <c r="L12" s="26">
        <v>15367.64</v>
      </c>
      <c r="M12" s="26"/>
      <c r="N12" s="26"/>
      <c r="O12" s="26">
        <v>3861.3</v>
      </c>
      <c r="P12" s="26"/>
      <c r="Q12" s="26"/>
      <c r="R12" s="87">
        <f t="shared" si="2"/>
        <v>22611.379999999997</v>
      </c>
      <c r="S12" s="88">
        <f t="shared" si="0"/>
        <v>222643.03999999998</v>
      </c>
      <c r="T12" s="89">
        <f t="shared" si="3"/>
        <v>200031.65999999997</v>
      </c>
    </row>
    <row r="13" spans="1:20" ht="15.75">
      <c r="A13" s="85">
        <v>9</v>
      </c>
      <c r="B13" s="86" t="s">
        <v>14</v>
      </c>
      <c r="C13" s="26">
        <v>49444.56</v>
      </c>
      <c r="D13" s="26">
        <v>57081.73</v>
      </c>
      <c r="E13" s="26">
        <f t="shared" si="1"/>
        <v>55328.850000000006</v>
      </c>
      <c r="F13" s="26">
        <v>44069.18</v>
      </c>
      <c r="G13" s="26">
        <v>3156.19</v>
      </c>
      <c r="H13" s="26">
        <v>6907.49</v>
      </c>
      <c r="I13" s="27">
        <v>380.88</v>
      </c>
      <c r="J13" s="26"/>
      <c r="K13" s="26">
        <v>3861.3</v>
      </c>
      <c r="L13" s="26"/>
      <c r="M13" s="26"/>
      <c r="N13" s="26"/>
      <c r="O13" s="26">
        <v>3861.3</v>
      </c>
      <c r="P13" s="26"/>
      <c r="Q13" s="26"/>
      <c r="R13" s="87">
        <f t="shared" si="2"/>
        <v>8103.4800000000005</v>
      </c>
      <c r="S13" s="88">
        <f t="shared" si="0"/>
        <v>168762.63</v>
      </c>
      <c r="T13" s="89">
        <f t="shared" si="3"/>
        <v>160659.15</v>
      </c>
    </row>
    <row r="14" spans="1:20" ht="15.75">
      <c r="A14" s="85">
        <v>10</v>
      </c>
      <c r="B14" s="86" t="s">
        <v>15</v>
      </c>
      <c r="C14" s="26">
        <v>12112.48</v>
      </c>
      <c r="D14" s="26">
        <v>48551.89</v>
      </c>
      <c r="E14" s="26">
        <f t="shared" si="1"/>
        <v>75121.33</v>
      </c>
      <c r="F14" s="26">
        <v>32469.43</v>
      </c>
      <c r="G14" s="26">
        <v>637.92</v>
      </c>
      <c r="H14" s="26">
        <v>1279.37</v>
      </c>
      <c r="I14" s="27">
        <v>7290.94</v>
      </c>
      <c r="J14" s="26"/>
      <c r="K14" s="26"/>
      <c r="L14" s="26">
        <v>27528.86</v>
      </c>
      <c r="M14" s="26"/>
      <c r="N14" s="26"/>
      <c r="O14" s="26">
        <v>7194.18</v>
      </c>
      <c r="P14" s="26"/>
      <c r="Q14" s="26"/>
      <c r="R14" s="87">
        <f t="shared" si="2"/>
        <v>42013.98</v>
      </c>
      <c r="S14" s="88">
        <f t="shared" si="0"/>
        <v>137065.06999999998</v>
      </c>
      <c r="T14" s="89">
        <f t="shared" si="3"/>
        <v>95051.08999999997</v>
      </c>
    </row>
    <row r="15" spans="1:20" ht="15.75">
      <c r="A15" s="85">
        <v>11</v>
      </c>
      <c r="B15" s="86" t="s">
        <v>16</v>
      </c>
      <c r="C15" s="26">
        <v>14050.94</v>
      </c>
      <c r="D15" s="28">
        <v>19538.91</v>
      </c>
      <c r="E15" s="26">
        <f t="shared" si="1"/>
        <v>19186.219999999998</v>
      </c>
      <c r="F15" s="26">
        <v>17822.69</v>
      </c>
      <c r="G15" s="26">
        <v>1363.53</v>
      </c>
      <c r="H15" s="26">
        <v>2063.4</v>
      </c>
      <c r="I15" s="27"/>
      <c r="J15" s="26"/>
      <c r="K15" s="26"/>
      <c r="L15" s="26"/>
      <c r="M15" s="26"/>
      <c r="N15" s="26"/>
      <c r="O15" s="26"/>
      <c r="P15" s="26"/>
      <c r="Q15" s="26"/>
      <c r="R15" s="87">
        <f t="shared" si="2"/>
        <v>0</v>
      </c>
      <c r="S15" s="88">
        <f t="shared" si="0"/>
        <v>54839.469999999994</v>
      </c>
      <c r="T15" s="89">
        <f t="shared" si="3"/>
        <v>54839.469999999994</v>
      </c>
    </row>
    <row r="16" spans="1:20" ht="15.75">
      <c r="A16" s="85">
        <v>12</v>
      </c>
      <c r="B16" s="86" t="s">
        <v>17</v>
      </c>
      <c r="C16" s="26">
        <v>73740.12</v>
      </c>
      <c r="D16" s="26">
        <v>85025.88</v>
      </c>
      <c r="E16" s="26">
        <f t="shared" si="1"/>
        <v>124503.34</v>
      </c>
      <c r="F16" s="26">
        <v>48819.76</v>
      </c>
      <c r="G16" s="26">
        <v>5948.56</v>
      </c>
      <c r="H16" s="26">
        <v>9828.11</v>
      </c>
      <c r="I16" s="27">
        <v>698.28</v>
      </c>
      <c r="J16" s="26"/>
      <c r="K16" s="26">
        <v>3861.3</v>
      </c>
      <c r="L16" s="26">
        <v>28537.72</v>
      </c>
      <c r="M16" s="26">
        <v>1946.25</v>
      </c>
      <c r="N16" s="26"/>
      <c r="O16" s="26">
        <v>30830.17</v>
      </c>
      <c r="P16" s="26"/>
      <c r="Q16" s="26">
        <v>3861.3</v>
      </c>
      <c r="R16" s="87">
        <f t="shared" si="2"/>
        <v>69735.02</v>
      </c>
      <c r="S16" s="88">
        <f t="shared" si="0"/>
        <v>293097.45</v>
      </c>
      <c r="T16" s="89">
        <f t="shared" si="3"/>
        <v>223362.43</v>
      </c>
    </row>
    <row r="17" spans="1:20" ht="15.75">
      <c r="A17" s="85">
        <v>13</v>
      </c>
      <c r="B17" s="86" t="s">
        <v>18</v>
      </c>
      <c r="C17" s="26">
        <v>26949.38</v>
      </c>
      <c r="D17" s="26">
        <v>31825.19</v>
      </c>
      <c r="E17" s="26">
        <f t="shared" si="1"/>
        <v>17247.12</v>
      </c>
      <c r="F17" s="26">
        <v>14942.81</v>
      </c>
      <c r="G17" s="26">
        <v>2304.31</v>
      </c>
      <c r="H17" s="26">
        <v>3647.33</v>
      </c>
      <c r="I17" s="27"/>
      <c r="J17" s="26"/>
      <c r="K17" s="26"/>
      <c r="L17" s="26"/>
      <c r="M17" s="26"/>
      <c r="N17" s="26"/>
      <c r="O17" s="26"/>
      <c r="P17" s="26"/>
      <c r="Q17" s="26"/>
      <c r="R17" s="87">
        <f t="shared" si="2"/>
        <v>0</v>
      </c>
      <c r="S17" s="88">
        <f t="shared" si="0"/>
        <v>79669.02</v>
      </c>
      <c r="T17" s="89">
        <f t="shared" si="3"/>
        <v>79669.02</v>
      </c>
    </row>
    <row r="18" spans="1:57" ht="15.75">
      <c r="A18" s="85">
        <v>14</v>
      </c>
      <c r="B18" s="86" t="s">
        <v>19</v>
      </c>
      <c r="C18" s="26">
        <v>22697.85</v>
      </c>
      <c r="D18" s="26">
        <v>12445.62</v>
      </c>
      <c r="E18" s="26">
        <f t="shared" si="1"/>
        <v>7505.700000000001</v>
      </c>
      <c r="F18" s="26">
        <v>5524.85</v>
      </c>
      <c r="G18" s="26">
        <v>1980.85</v>
      </c>
      <c r="H18" s="26">
        <v>1425.01</v>
      </c>
      <c r="I18" s="27"/>
      <c r="J18" s="26"/>
      <c r="K18" s="26"/>
      <c r="L18" s="26"/>
      <c r="M18" s="26"/>
      <c r="N18" s="26"/>
      <c r="O18" s="26"/>
      <c r="P18" s="26"/>
      <c r="Q18" s="26"/>
      <c r="R18" s="87">
        <f t="shared" si="2"/>
        <v>0</v>
      </c>
      <c r="S18" s="88">
        <f t="shared" si="0"/>
        <v>44074.18</v>
      </c>
      <c r="T18" s="89">
        <f t="shared" si="3"/>
        <v>44074.18</v>
      </c>
      <c r="U18" s="12"/>
      <c r="V18" s="12" t="s">
        <v>90</v>
      </c>
      <c r="W18" s="12"/>
      <c r="X18" s="12"/>
      <c r="Y18" s="12"/>
      <c r="Z18" s="12"/>
      <c r="AA18" s="12"/>
      <c r="AB18" s="12"/>
      <c r="AC18" s="12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20" ht="15.75">
      <c r="A19" s="85">
        <v>15</v>
      </c>
      <c r="B19" s="86" t="s">
        <v>20</v>
      </c>
      <c r="C19" s="26">
        <v>46451.39</v>
      </c>
      <c r="D19" s="26">
        <v>30350.29</v>
      </c>
      <c r="E19" s="26">
        <f t="shared" si="1"/>
        <v>29849.17</v>
      </c>
      <c r="F19" s="26">
        <v>25352.73</v>
      </c>
      <c r="G19" s="26">
        <v>4496.44</v>
      </c>
      <c r="H19" s="26">
        <v>3828.87</v>
      </c>
      <c r="I19" s="27"/>
      <c r="J19" s="26"/>
      <c r="K19" s="26"/>
      <c r="L19" s="26"/>
      <c r="M19" s="26"/>
      <c r="N19" s="26"/>
      <c r="O19" s="26"/>
      <c r="P19" s="26"/>
      <c r="Q19" s="26"/>
      <c r="R19" s="87">
        <f t="shared" si="2"/>
        <v>0</v>
      </c>
      <c r="S19" s="88">
        <f t="shared" si="0"/>
        <v>110479.71999999999</v>
      </c>
      <c r="T19" s="89">
        <f t="shared" si="3"/>
        <v>110479.71999999999</v>
      </c>
    </row>
    <row r="20" spans="1:20" ht="15.75">
      <c r="A20" s="85">
        <v>16</v>
      </c>
      <c r="B20" s="86" t="s">
        <v>21</v>
      </c>
      <c r="C20" s="26">
        <v>16363.07</v>
      </c>
      <c r="D20" s="26">
        <v>16562.61</v>
      </c>
      <c r="E20" s="26">
        <f t="shared" si="1"/>
        <v>10007.939999999999</v>
      </c>
      <c r="F20" s="26">
        <v>8389.15</v>
      </c>
      <c r="G20" s="26">
        <v>1618.79</v>
      </c>
      <c r="H20" s="26">
        <v>2646.32</v>
      </c>
      <c r="I20" s="29"/>
      <c r="J20" s="26"/>
      <c r="K20" s="26"/>
      <c r="L20" s="26"/>
      <c r="M20" s="26"/>
      <c r="N20" s="26"/>
      <c r="O20" s="26"/>
      <c r="P20" s="26"/>
      <c r="Q20" s="26"/>
      <c r="R20" s="87">
        <f t="shared" si="2"/>
        <v>0</v>
      </c>
      <c r="S20" s="88">
        <f t="shared" si="0"/>
        <v>45579.94</v>
      </c>
      <c r="T20" s="89">
        <f t="shared" si="3"/>
        <v>45579.94</v>
      </c>
    </row>
    <row r="21" spans="1:20" ht="15.75">
      <c r="A21" s="85">
        <v>17</v>
      </c>
      <c r="B21" s="86" t="s">
        <v>22</v>
      </c>
      <c r="C21" s="26">
        <v>7000.95</v>
      </c>
      <c r="D21" s="26">
        <v>4023.65</v>
      </c>
      <c r="E21" s="26">
        <f t="shared" si="1"/>
        <v>4284.0599999999995</v>
      </c>
      <c r="F21" s="26">
        <v>3917.56</v>
      </c>
      <c r="G21" s="26">
        <v>366.5</v>
      </c>
      <c r="H21" s="26">
        <v>419.33</v>
      </c>
      <c r="I21" s="27"/>
      <c r="J21" s="26"/>
      <c r="K21" s="26"/>
      <c r="L21" s="26"/>
      <c r="M21" s="26"/>
      <c r="N21" s="26"/>
      <c r="O21" s="26"/>
      <c r="P21" s="26"/>
      <c r="Q21" s="26"/>
      <c r="R21" s="87">
        <f t="shared" si="2"/>
        <v>0</v>
      </c>
      <c r="S21" s="88">
        <f t="shared" si="0"/>
        <v>15727.99</v>
      </c>
      <c r="T21" s="89">
        <f t="shared" si="3"/>
        <v>15727.99</v>
      </c>
    </row>
    <row r="22" spans="1:20" ht="15.75">
      <c r="A22" s="85">
        <v>18</v>
      </c>
      <c r="B22" s="86" t="s">
        <v>23</v>
      </c>
      <c r="C22" s="26">
        <v>1955.35</v>
      </c>
      <c r="D22" s="26">
        <v>1317.59</v>
      </c>
      <c r="E22" s="26">
        <f t="shared" si="1"/>
        <v>1279.48</v>
      </c>
      <c r="F22" s="26">
        <v>1279.48</v>
      </c>
      <c r="G22" s="26"/>
      <c r="H22" s="26">
        <v>232.68</v>
      </c>
      <c r="I22" s="27"/>
      <c r="J22" s="26"/>
      <c r="K22" s="26"/>
      <c r="L22" s="26"/>
      <c r="M22" s="26"/>
      <c r="N22" s="26"/>
      <c r="O22" s="26"/>
      <c r="P22" s="26"/>
      <c r="Q22" s="26"/>
      <c r="R22" s="87">
        <f t="shared" si="2"/>
        <v>0</v>
      </c>
      <c r="S22" s="88">
        <f t="shared" si="0"/>
        <v>4785.1</v>
      </c>
      <c r="T22" s="89">
        <f t="shared" si="3"/>
        <v>4785.1</v>
      </c>
    </row>
    <row r="23" spans="1:20" ht="15.75">
      <c r="A23" s="85">
        <v>19</v>
      </c>
      <c r="B23" s="86" t="s">
        <v>24</v>
      </c>
      <c r="C23" s="26">
        <v>12511.91</v>
      </c>
      <c r="D23" s="26">
        <v>14241.29</v>
      </c>
      <c r="E23" s="26">
        <f t="shared" si="1"/>
        <v>5794.84</v>
      </c>
      <c r="F23" s="26">
        <v>3680.17</v>
      </c>
      <c r="G23" s="26">
        <v>2114.67</v>
      </c>
      <c r="H23" s="26">
        <v>2129.39</v>
      </c>
      <c r="I23" s="27"/>
      <c r="J23" s="26"/>
      <c r="K23" s="26"/>
      <c r="L23" s="26"/>
      <c r="M23" s="26"/>
      <c r="N23" s="26"/>
      <c r="O23" s="26"/>
      <c r="P23" s="26"/>
      <c r="Q23" s="26"/>
      <c r="R23" s="87">
        <f t="shared" si="2"/>
        <v>0</v>
      </c>
      <c r="S23" s="88">
        <f t="shared" si="0"/>
        <v>34677.43</v>
      </c>
      <c r="T23" s="89">
        <f t="shared" si="3"/>
        <v>34677.43</v>
      </c>
    </row>
    <row r="24" spans="1:20" ht="15.75">
      <c r="A24" s="85">
        <v>20</v>
      </c>
      <c r="B24" s="86" t="s">
        <v>25</v>
      </c>
      <c r="C24" s="26">
        <v>19810.27</v>
      </c>
      <c r="D24" s="26">
        <v>14825.13</v>
      </c>
      <c r="E24" s="26">
        <f t="shared" si="1"/>
        <v>16103.099999999999</v>
      </c>
      <c r="F24" s="26">
        <v>10021.41</v>
      </c>
      <c r="G24" s="26">
        <v>733.96</v>
      </c>
      <c r="H24" s="26">
        <v>3338.2</v>
      </c>
      <c r="I24" s="27">
        <v>1359.26</v>
      </c>
      <c r="J24" s="26"/>
      <c r="K24" s="26"/>
      <c r="L24" s="26"/>
      <c r="M24" s="26"/>
      <c r="N24" s="26"/>
      <c r="O24" s="26">
        <v>3988.47</v>
      </c>
      <c r="P24" s="26"/>
      <c r="Q24" s="26"/>
      <c r="R24" s="87">
        <f t="shared" si="2"/>
        <v>5347.73</v>
      </c>
      <c r="S24" s="88">
        <f t="shared" si="0"/>
        <v>54076.7</v>
      </c>
      <c r="T24" s="89">
        <f t="shared" si="3"/>
        <v>48728.97</v>
      </c>
    </row>
    <row r="25" spans="1:20" ht="15.75">
      <c r="A25" s="85">
        <v>21</v>
      </c>
      <c r="B25" s="86" t="s">
        <v>26</v>
      </c>
      <c r="C25" s="26">
        <v>41965.38</v>
      </c>
      <c r="D25" s="26">
        <v>37164.47</v>
      </c>
      <c r="E25" s="26">
        <f t="shared" si="1"/>
        <v>31967.410000000003</v>
      </c>
      <c r="F25" s="26">
        <v>18817.11</v>
      </c>
      <c r="G25" s="26">
        <v>8908.12</v>
      </c>
      <c r="H25" s="26">
        <v>5806.98</v>
      </c>
      <c r="I25" s="27">
        <v>380.88</v>
      </c>
      <c r="J25" s="26"/>
      <c r="K25" s="26"/>
      <c r="L25" s="26"/>
      <c r="M25" s="26"/>
      <c r="N25" s="26"/>
      <c r="O25" s="26"/>
      <c r="P25" s="26"/>
      <c r="Q25" s="26">
        <v>3861.3</v>
      </c>
      <c r="R25" s="87">
        <f t="shared" si="2"/>
        <v>4242.18</v>
      </c>
      <c r="S25" s="88">
        <f t="shared" si="0"/>
        <v>116904.23999999999</v>
      </c>
      <c r="T25" s="89">
        <f t="shared" si="3"/>
        <v>112662.06</v>
      </c>
    </row>
    <row r="26" spans="1:20" ht="15.75">
      <c r="A26" s="85">
        <v>22</v>
      </c>
      <c r="B26" s="86" t="s">
        <v>27</v>
      </c>
      <c r="C26" s="26">
        <v>6404.43</v>
      </c>
      <c r="D26" s="26">
        <v>5039.49</v>
      </c>
      <c r="E26" s="26">
        <f t="shared" si="1"/>
        <v>4237.03</v>
      </c>
      <c r="F26" s="26">
        <v>3847.11</v>
      </c>
      <c r="G26" s="26">
        <v>389.92</v>
      </c>
      <c r="H26" s="26">
        <v>504.87</v>
      </c>
      <c r="I26" s="27"/>
      <c r="J26" s="26"/>
      <c r="K26" s="26"/>
      <c r="L26" s="26"/>
      <c r="M26" s="26"/>
      <c r="N26" s="26"/>
      <c r="O26" s="26"/>
      <c r="P26" s="26"/>
      <c r="Q26" s="26"/>
      <c r="R26" s="87">
        <f t="shared" si="2"/>
        <v>0</v>
      </c>
      <c r="S26" s="88">
        <f t="shared" si="0"/>
        <v>16185.820000000002</v>
      </c>
      <c r="T26" s="89">
        <f t="shared" si="3"/>
        <v>16185.820000000002</v>
      </c>
    </row>
    <row r="27" spans="1:20" ht="15.75">
      <c r="A27" s="85">
        <v>23</v>
      </c>
      <c r="B27" s="86" t="s">
        <v>28</v>
      </c>
      <c r="C27" s="26">
        <v>8895.17</v>
      </c>
      <c r="D27" s="26">
        <v>5516.99</v>
      </c>
      <c r="E27" s="26">
        <f t="shared" si="1"/>
        <v>7890.46</v>
      </c>
      <c r="F27" s="26">
        <v>5850.99</v>
      </c>
      <c r="G27" s="26">
        <v>2039.47</v>
      </c>
      <c r="H27" s="26">
        <v>392.35</v>
      </c>
      <c r="I27" s="27"/>
      <c r="J27" s="26"/>
      <c r="K27" s="26"/>
      <c r="L27" s="26"/>
      <c r="M27" s="26"/>
      <c r="N27" s="26"/>
      <c r="O27" s="26"/>
      <c r="P27" s="26"/>
      <c r="Q27" s="26"/>
      <c r="R27" s="87">
        <f t="shared" si="2"/>
        <v>0</v>
      </c>
      <c r="S27" s="88">
        <f t="shared" si="0"/>
        <v>22694.97</v>
      </c>
      <c r="T27" s="89">
        <f t="shared" si="3"/>
        <v>22694.97</v>
      </c>
    </row>
    <row r="28" spans="1:20" ht="15.75">
      <c r="A28" s="85">
        <v>24</v>
      </c>
      <c r="B28" s="86" t="s">
        <v>29</v>
      </c>
      <c r="C28" s="26">
        <v>49217.59</v>
      </c>
      <c r="D28" s="26">
        <v>63949.9</v>
      </c>
      <c r="E28" s="26">
        <f t="shared" si="1"/>
        <v>141057.12</v>
      </c>
      <c r="F28" s="26">
        <v>41554.37</v>
      </c>
      <c r="G28" s="26">
        <v>1688.31</v>
      </c>
      <c r="H28" s="26">
        <v>6395.14</v>
      </c>
      <c r="I28" s="27">
        <v>1881.65</v>
      </c>
      <c r="J28" s="26"/>
      <c r="K28" s="26">
        <v>7722.6</v>
      </c>
      <c r="L28" s="26">
        <v>38890.32</v>
      </c>
      <c r="M28" s="26"/>
      <c r="N28" s="26">
        <v>2919.71</v>
      </c>
      <c r="O28" s="26">
        <v>11616.18</v>
      </c>
      <c r="P28" s="26">
        <v>30890.4</v>
      </c>
      <c r="Q28" s="26">
        <v>3893.58</v>
      </c>
      <c r="R28" s="87">
        <f t="shared" si="2"/>
        <v>97814.44</v>
      </c>
      <c r="S28" s="88">
        <f t="shared" si="0"/>
        <v>260619.75</v>
      </c>
      <c r="T28" s="89">
        <f t="shared" si="3"/>
        <v>162805.31</v>
      </c>
    </row>
    <row r="29" spans="1:20" ht="15.75">
      <c r="A29" s="85">
        <v>25</v>
      </c>
      <c r="B29" s="86" t="s">
        <v>30</v>
      </c>
      <c r="C29" s="26">
        <v>4255.49</v>
      </c>
      <c r="D29" s="26">
        <v>5653.34</v>
      </c>
      <c r="E29" s="26">
        <f t="shared" si="1"/>
        <v>9790.36</v>
      </c>
      <c r="F29" s="26">
        <v>5674.38</v>
      </c>
      <c r="G29" s="26">
        <v>127.51</v>
      </c>
      <c r="H29" s="26">
        <v>685.84</v>
      </c>
      <c r="I29" s="27"/>
      <c r="J29" s="26"/>
      <c r="K29" s="26"/>
      <c r="L29" s="26"/>
      <c r="M29" s="26"/>
      <c r="N29" s="26"/>
      <c r="O29" s="26">
        <v>3988.47</v>
      </c>
      <c r="P29" s="26"/>
      <c r="Q29" s="26"/>
      <c r="R29" s="87">
        <f t="shared" si="2"/>
        <v>3988.47</v>
      </c>
      <c r="S29" s="88">
        <f t="shared" si="0"/>
        <v>20385.03</v>
      </c>
      <c r="T29" s="89">
        <f t="shared" si="3"/>
        <v>16396.559999999998</v>
      </c>
    </row>
    <row r="30" spans="1:20" ht="15.75">
      <c r="A30" s="85">
        <v>26</v>
      </c>
      <c r="B30" s="86" t="s">
        <v>31</v>
      </c>
      <c r="C30" s="26">
        <v>20056.21</v>
      </c>
      <c r="D30" s="26">
        <v>19567.2</v>
      </c>
      <c r="E30" s="26">
        <f t="shared" si="1"/>
        <v>13763.64</v>
      </c>
      <c r="F30" s="26">
        <v>7648.9</v>
      </c>
      <c r="G30" s="26">
        <v>2781.86</v>
      </c>
      <c r="H30" s="26">
        <v>2554.59</v>
      </c>
      <c r="I30" s="27"/>
      <c r="J30" s="26"/>
      <c r="K30" s="26"/>
      <c r="L30" s="26">
        <v>3332.88</v>
      </c>
      <c r="M30" s="26"/>
      <c r="N30" s="26"/>
      <c r="O30" s="26"/>
      <c r="P30" s="26"/>
      <c r="Q30" s="26"/>
      <c r="R30" s="87">
        <f t="shared" si="2"/>
        <v>3332.88</v>
      </c>
      <c r="S30" s="88">
        <f t="shared" si="0"/>
        <v>55941.64000000001</v>
      </c>
      <c r="T30" s="89">
        <f t="shared" si="3"/>
        <v>52608.76000000001</v>
      </c>
    </row>
    <row r="31" spans="1:20" ht="15.75">
      <c r="A31" s="85">
        <v>27</v>
      </c>
      <c r="B31" s="86" t="s">
        <v>32</v>
      </c>
      <c r="C31" s="26">
        <v>10814.42</v>
      </c>
      <c r="D31" s="26">
        <v>9346.61</v>
      </c>
      <c r="E31" s="26">
        <f t="shared" si="1"/>
        <v>13120.67</v>
      </c>
      <c r="F31" s="26">
        <v>12140.01</v>
      </c>
      <c r="G31" s="26">
        <v>980.66</v>
      </c>
      <c r="H31" s="26">
        <v>1380.77</v>
      </c>
      <c r="I31" s="27"/>
      <c r="J31" s="26"/>
      <c r="K31" s="26"/>
      <c r="L31" s="26"/>
      <c r="M31" s="26"/>
      <c r="N31" s="26"/>
      <c r="O31" s="26"/>
      <c r="P31" s="26"/>
      <c r="Q31" s="26"/>
      <c r="R31" s="87">
        <f t="shared" si="2"/>
        <v>0</v>
      </c>
      <c r="S31" s="88">
        <f t="shared" si="0"/>
        <v>34662.47</v>
      </c>
      <c r="T31" s="89">
        <f t="shared" si="3"/>
        <v>34662.47</v>
      </c>
    </row>
    <row r="32" spans="1:20" ht="15.75">
      <c r="A32" s="85">
        <v>28</v>
      </c>
      <c r="B32" s="86" t="s">
        <v>33</v>
      </c>
      <c r="C32" s="26">
        <v>43229.91</v>
      </c>
      <c r="D32" s="26">
        <v>51763.47</v>
      </c>
      <c r="E32" s="26">
        <f t="shared" si="1"/>
        <v>24180.56</v>
      </c>
      <c r="F32" s="26">
        <v>18185.11</v>
      </c>
      <c r="G32" s="26">
        <v>2871.29</v>
      </c>
      <c r="H32" s="26">
        <v>6289.02</v>
      </c>
      <c r="I32" s="27">
        <v>3124.16</v>
      </c>
      <c r="J32" s="26"/>
      <c r="K32" s="26"/>
      <c r="L32" s="26"/>
      <c r="M32" s="26"/>
      <c r="N32" s="26"/>
      <c r="O32" s="26"/>
      <c r="P32" s="26"/>
      <c r="Q32" s="26"/>
      <c r="R32" s="87">
        <f t="shared" si="2"/>
        <v>3124.16</v>
      </c>
      <c r="S32" s="88">
        <f t="shared" si="0"/>
        <v>125462.96</v>
      </c>
      <c r="T32" s="89">
        <f t="shared" si="3"/>
        <v>122338.8</v>
      </c>
    </row>
    <row r="33" spans="1:20" ht="15.75">
      <c r="A33" s="85">
        <v>29</v>
      </c>
      <c r="B33" s="86" t="s">
        <v>34</v>
      </c>
      <c r="C33" s="26">
        <v>30771.49</v>
      </c>
      <c r="D33" s="26">
        <v>37008.24</v>
      </c>
      <c r="E33" s="26">
        <f t="shared" si="1"/>
        <v>29152.45</v>
      </c>
      <c r="F33" s="26">
        <v>14458.54</v>
      </c>
      <c r="G33" s="26">
        <v>3085.39</v>
      </c>
      <c r="H33" s="26">
        <v>5458.97</v>
      </c>
      <c r="I33" s="27">
        <v>3885.92</v>
      </c>
      <c r="J33" s="26"/>
      <c r="K33" s="26"/>
      <c r="L33" s="26"/>
      <c r="M33" s="26"/>
      <c r="N33" s="26"/>
      <c r="O33" s="26">
        <v>7722.6</v>
      </c>
      <c r="P33" s="26"/>
      <c r="Q33" s="26"/>
      <c r="R33" s="87">
        <f t="shared" si="2"/>
        <v>11608.52</v>
      </c>
      <c r="S33" s="88">
        <f t="shared" si="0"/>
        <v>102391.15</v>
      </c>
      <c r="T33" s="89">
        <f t="shared" si="3"/>
        <v>90782.62999999999</v>
      </c>
    </row>
    <row r="34" spans="1:20" ht="15.75">
      <c r="A34" s="85">
        <v>30</v>
      </c>
      <c r="B34" s="86" t="s">
        <v>35</v>
      </c>
      <c r="C34" s="26">
        <v>4449.77</v>
      </c>
      <c r="D34" s="26">
        <v>3944.08</v>
      </c>
      <c r="E34" s="26">
        <f t="shared" si="1"/>
        <v>3735.95</v>
      </c>
      <c r="F34" s="26">
        <v>3603.83</v>
      </c>
      <c r="G34" s="26">
        <v>132.12</v>
      </c>
      <c r="H34" s="26">
        <v>477.72</v>
      </c>
      <c r="I34" s="27"/>
      <c r="J34" s="26"/>
      <c r="K34" s="26"/>
      <c r="L34" s="26"/>
      <c r="M34" s="26"/>
      <c r="N34" s="26"/>
      <c r="O34" s="26"/>
      <c r="P34" s="26"/>
      <c r="Q34" s="26"/>
      <c r="R34" s="87">
        <f t="shared" si="2"/>
        <v>0</v>
      </c>
      <c r="S34" s="88">
        <f t="shared" si="0"/>
        <v>12607.52</v>
      </c>
      <c r="T34" s="89">
        <f t="shared" si="3"/>
        <v>12607.52</v>
      </c>
    </row>
    <row r="35" spans="1:20" ht="15.75">
      <c r="A35" s="85">
        <v>31</v>
      </c>
      <c r="B35" s="86" t="s">
        <v>88</v>
      </c>
      <c r="C35" s="26">
        <v>6619.86</v>
      </c>
      <c r="D35" s="26">
        <v>5663.48</v>
      </c>
      <c r="E35" s="26">
        <f t="shared" si="1"/>
        <v>2560.99</v>
      </c>
      <c r="F35" s="26">
        <v>1996.52</v>
      </c>
      <c r="G35" s="26">
        <v>564.47</v>
      </c>
      <c r="H35" s="26">
        <v>577.43</v>
      </c>
      <c r="I35" s="27"/>
      <c r="J35" s="26"/>
      <c r="K35" s="26"/>
      <c r="L35" s="26"/>
      <c r="M35" s="26"/>
      <c r="N35" s="26"/>
      <c r="O35" s="26"/>
      <c r="P35" s="26"/>
      <c r="Q35" s="26"/>
      <c r="R35" s="87">
        <f t="shared" si="2"/>
        <v>0</v>
      </c>
      <c r="S35" s="88">
        <f t="shared" si="0"/>
        <v>15421.76</v>
      </c>
      <c r="T35" s="89">
        <f t="shared" si="3"/>
        <v>15421.76</v>
      </c>
    </row>
    <row r="36" spans="1:20" ht="15.75">
      <c r="A36" s="85">
        <v>32</v>
      </c>
      <c r="B36" s="86" t="s">
        <v>91</v>
      </c>
      <c r="C36" s="26">
        <v>18668.21</v>
      </c>
      <c r="D36" s="26">
        <v>15698.44</v>
      </c>
      <c r="E36" s="26">
        <f t="shared" si="1"/>
        <v>26054.96</v>
      </c>
      <c r="F36" s="26">
        <v>17074.88</v>
      </c>
      <c r="G36" s="26">
        <v>2199.07</v>
      </c>
      <c r="H36" s="26">
        <v>1984.67</v>
      </c>
      <c r="I36" s="27"/>
      <c r="J36" s="26"/>
      <c r="K36" s="26"/>
      <c r="L36" s="26"/>
      <c r="M36" s="26"/>
      <c r="N36" s="26">
        <v>2919.71</v>
      </c>
      <c r="O36" s="26"/>
      <c r="P36" s="26"/>
      <c r="Q36" s="26">
        <v>3861.3</v>
      </c>
      <c r="R36" s="87">
        <f t="shared" si="2"/>
        <v>6781.01</v>
      </c>
      <c r="S36" s="88">
        <f t="shared" si="0"/>
        <v>62406.28</v>
      </c>
      <c r="T36" s="89">
        <f t="shared" si="3"/>
        <v>55625.27</v>
      </c>
    </row>
    <row r="37" spans="1:20" ht="15.75">
      <c r="A37" s="85">
        <v>33</v>
      </c>
      <c r="B37" s="86" t="s">
        <v>92</v>
      </c>
      <c r="C37" s="26">
        <v>23076.48</v>
      </c>
      <c r="D37" s="26">
        <v>28271.09</v>
      </c>
      <c r="E37" s="26">
        <f t="shared" si="1"/>
        <v>11861.49</v>
      </c>
      <c r="F37" s="26">
        <v>10634.74</v>
      </c>
      <c r="G37" s="26">
        <v>1226.75</v>
      </c>
      <c r="H37" s="26">
        <v>3194.57</v>
      </c>
      <c r="I37" s="27"/>
      <c r="J37" s="26"/>
      <c r="K37" s="26"/>
      <c r="L37" s="26"/>
      <c r="M37" s="26"/>
      <c r="N37" s="26"/>
      <c r="O37" s="26"/>
      <c r="P37" s="26"/>
      <c r="Q37" s="26"/>
      <c r="R37" s="87">
        <f t="shared" si="2"/>
        <v>0</v>
      </c>
      <c r="S37" s="88">
        <f t="shared" si="0"/>
        <v>66403.63</v>
      </c>
      <c r="T37" s="89">
        <f t="shared" si="3"/>
        <v>66403.63</v>
      </c>
    </row>
    <row r="38" spans="1:20" ht="15.75">
      <c r="A38" s="85">
        <v>34</v>
      </c>
      <c r="B38" s="86" t="s">
        <v>94</v>
      </c>
      <c r="C38" s="26"/>
      <c r="D38" s="26"/>
      <c r="E38" s="26">
        <f t="shared" si="1"/>
        <v>0</v>
      </c>
      <c r="F38" s="26"/>
      <c r="G38" s="26"/>
      <c r="H38" s="26"/>
      <c r="I38" s="27"/>
      <c r="J38" s="26"/>
      <c r="K38" s="26"/>
      <c r="L38" s="26"/>
      <c r="M38" s="26"/>
      <c r="N38" s="26"/>
      <c r="O38" s="26"/>
      <c r="P38" s="26"/>
      <c r="Q38" s="26"/>
      <c r="R38" s="87">
        <f t="shared" si="2"/>
        <v>0</v>
      </c>
      <c r="S38" s="88">
        <f t="shared" si="0"/>
        <v>0</v>
      </c>
      <c r="T38" s="89">
        <f t="shared" si="3"/>
        <v>0</v>
      </c>
    </row>
    <row r="39" spans="1:20" ht="15.75">
      <c r="A39" s="85">
        <v>35</v>
      </c>
      <c r="B39" s="86" t="s">
        <v>97</v>
      </c>
      <c r="C39" s="26">
        <v>4890.3</v>
      </c>
      <c r="D39" s="26">
        <v>3758.38</v>
      </c>
      <c r="E39" s="26">
        <f t="shared" si="1"/>
        <v>4033.35</v>
      </c>
      <c r="F39" s="26">
        <v>2281.25</v>
      </c>
      <c r="G39" s="26">
        <v>1752.1</v>
      </c>
      <c r="H39" s="26">
        <v>285.33</v>
      </c>
      <c r="I39" s="27"/>
      <c r="J39" s="26"/>
      <c r="K39" s="26"/>
      <c r="L39" s="26"/>
      <c r="M39" s="26"/>
      <c r="N39" s="26"/>
      <c r="O39" s="26"/>
      <c r="P39" s="26"/>
      <c r="Q39" s="26"/>
      <c r="R39" s="87">
        <f t="shared" si="2"/>
        <v>0</v>
      </c>
      <c r="S39" s="88">
        <f t="shared" si="0"/>
        <v>12967.36</v>
      </c>
      <c r="T39" s="89">
        <f t="shared" si="3"/>
        <v>12967.36</v>
      </c>
    </row>
    <row r="40" spans="1:20" ht="15.75">
      <c r="A40" s="85">
        <v>36</v>
      </c>
      <c r="B40" s="86" t="s">
        <v>98</v>
      </c>
      <c r="C40" s="26">
        <v>3952.34</v>
      </c>
      <c r="D40" s="26">
        <v>3486.91</v>
      </c>
      <c r="E40" s="26">
        <f t="shared" si="1"/>
        <v>3970</v>
      </c>
      <c r="F40" s="26">
        <v>3935.81</v>
      </c>
      <c r="G40" s="26">
        <v>34.19</v>
      </c>
      <c r="H40" s="26">
        <v>105.08</v>
      </c>
      <c r="I40" s="27"/>
      <c r="J40" s="26"/>
      <c r="K40" s="26"/>
      <c r="L40" s="26"/>
      <c r="M40" s="26"/>
      <c r="N40" s="26"/>
      <c r="O40" s="26"/>
      <c r="P40" s="26"/>
      <c r="Q40" s="26"/>
      <c r="R40" s="87">
        <f t="shared" si="2"/>
        <v>0</v>
      </c>
      <c r="S40" s="88">
        <f t="shared" si="0"/>
        <v>11514.33</v>
      </c>
      <c r="T40" s="89">
        <f t="shared" si="3"/>
        <v>11514.33</v>
      </c>
    </row>
    <row r="41" spans="1:36" s="76" customFormat="1" ht="16.5" thickBot="1">
      <c r="A41" s="85">
        <v>37</v>
      </c>
      <c r="B41" s="86" t="s">
        <v>102</v>
      </c>
      <c r="C41" s="26">
        <v>6352.66</v>
      </c>
      <c r="D41" s="26">
        <v>5874.36</v>
      </c>
      <c r="E41" s="26">
        <f t="shared" si="1"/>
        <v>4311.38</v>
      </c>
      <c r="F41" s="26">
        <v>3325.44</v>
      </c>
      <c r="G41" s="26">
        <v>985.94</v>
      </c>
      <c r="H41" s="26">
        <v>541</v>
      </c>
      <c r="I41" s="27"/>
      <c r="J41" s="26"/>
      <c r="K41" s="26"/>
      <c r="L41" s="26"/>
      <c r="M41" s="26"/>
      <c r="N41" s="26"/>
      <c r="O41" s="26"/>
      <c r="P41" s="26"/>
      <c r="Q41" s="26"/>
      <c r="R41" s="87">
        <f t="shared" si="2"/>
        <v>0</v>
      </c>
      <c r="S41" s="88">
        <f t="shared" si="0"/>
        <v>17079.4</v>
      </c>
      <c r="T41" s="89">
        <f t="shared" si="3"/>
        <v>17079.4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99"/>
    </row>
    <row r="42" spans="1:35" s="77" customFormat="1" ht="26.25" customHeight="1" thickBot="1">
      <c r="A42" s="90"/>
      <c r="B42" s="86" t="s">
        <v>36</v>
      </c>
      <c r="C42" s="91">
        <f>SUM(C5:C41)</f>
        <v>776466.65</v>
      </c>
      <c r="D42" s="91">
        <f aca="true" t="shared" si="4" ref="D42:Q42">SUM(D5:D41)</f>
        <v>838822.6799999997</v>
      </c>
      <c r="E42" s="26">
        <f t="shared" si="1"/>
        <v>1039292.2</v>
      </c>
      <c r="F42" s="91">
        <f t="shared" si="4"/>
        <v>609585.2699999999</v>
      </c>
      <c r="G42" s="91">
        <f t="shared" si="4"/>
        <v>74592.15000000002</v>
      </c>
      <c r="H42" s="91">
        <f t="shared" si="4"/>
        <v>98392.44</v>
      </c>
      <c r="I42" s="91">
        <f t="shared" si="4"/>
        <v>32724.68</v>
      </c>
      <c r="J42" s="91">
        <f t="shared" si="4"/>
        <v>0</v>
      </c>
      <c r="K42" s="91">
        <f t="shared" si="4"/>
        <v>23167.800000000003</v>
      </c>
      <c r="L42" s="91">
        <f t="shared" si="4"/>
        <v>140027.48</v>
      </c>
      <c r="M42" s="91">
        <f t="shared" si="4"/>
        <v>1946.25</v>
      </c>
      <c r="N42" s="91">
        <f t="shared" si="4"/>
        <v>7334.7</v>
      </c>
      <c r="O42" s="91">
        <f t="shared" si="4"/>
        <v>92071.93</v>
      </c>
      <c r="P42" s="91">
        <f t="shared" si="4"/>
        <v>38503.16</v>
      </c>
      <c r="Q42" s="91">
        <f t="shared" si="4"/>
        <v>19338.780000000002</v>
      </c>
      <c r="R42" s="87">
        <f t="shared" si="2"/>
        <v>355114.78</v>
      </c>
      <c r="S42" s="88">
        <f t="shared" si="0"/>
        <v>2752973.9699999997</v>
      </c>
      <c r="T42" s="89">
        <f t="shared" si="3"/>
        <v>2397859.1899999995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2:20" ht="15.75">
      <c r="B43" s="30"/>
      <c r="C43" s="31"/>
      <c r="D43" s="31"/>
      <c r="E43" s="31"/>
      <c r="F43" s="31"/>
      <c r="G43" s="32"/>
      <c r="H43" s="32"/>
      <c r="I43" s="33"/>
      <c r="J43" s="31"/>
      <c r="K43" s="31"/>
      <c r="L43" s="31"/>
      <c r="M43" s="31"/>
      <c r="N43" s="31"/>
      <c r="O43" s="31"/>
      <c r="P43" s="31"/>
      <c r="Q43" s="31"/>
      <c r="R43" s="31"/>
      <c r="T43" s="33"/>
    </row>
    <row r="44" spans="2:20" ht="15.75">
      <c r="B44" s="34"/>
      <c r="C44" s="31"/>
      <c r="D44" s="31"/>
      <c r="E44" s="31"/>
      <c r="F44" s="31"/>
      <c r="G44" s="32"/>
      <c r="H44" s="32"/>
      <c r="I44" s="33"/>
      <c r="J44" s="31"/>
      <c r="K44" s="31"/>
      <c r="L44" s="31"/>
      <c r="M44" s="31"/>
      <c r="N44" s="31"/>
      <c r="O44" s="31"/>
      <c r="P44" s="31"/>
      <c r="Q44" s="31"/>
      <c r="R44" s="31"/>
      <c r="T44" s="33"/>
    </row>
    <row r="45" spans="2:19" ht="15">
      <c r="B45" s="9"/>
      <c r="C45" s="1"/>
      <c r="D45" s="1"/>
      <c r="E45" s="1"/>
      <c r="F45" s="1"/>
      <c r="G45" s="2"/>
      <c r="H45" s="2"/>
      <c r="I45" s="16"/>
      <c r="J45" s="1"/>
      <c r="K45" s="1"/>
      <c r="L45" s="1"/>
      <c r="M45" s="1"/>
      <c r="N45" s="1"/>
      <c r="O45" s="1"/>
      <c r="P45" s="1"/>
      <c r="Q45" s="1"/>
      <c r="R45" s="1"/>
      <c r="S45" s="3"/>
    </row>
    <row r="46" spans="2:18" ht="15">
      <c r="B46" s="9"/>
      <c r="C46" s="1"/>
      <c r="D46" s="1"/>
      <c r="E46" s="1"/>
      <c r="F46" s="1"/>
      <c r="G46" s="2"/>
      <c r="H46" s="2"/>
      <c r="I46" s="17"/>
      <c r="J46" s="1"/>
      <c r="K46" s="1"/>
      <c r="L46" s="1"/>
      <c r="M46" s="1"/>
      <c r="N46" s="1"/>
      <c r="O46" s="1"/>
      <c r="P46" s="1"/>
      <c r="Q46" s="1"/>
      <c r="R46" s="1"/>
    </row>
    <row r="47" spans="2:18" ht="15">
      <c r="B47" s="9"/>
      <c r="C47" s="1"/>
      <c r="D47" s="1"/>
      <c r="E47" s="1"/>
      <c r="F47" s="1"/>
      <c r="G47" s="2"/>
      <c r="H47" s="2"/>
      <c r="I47" s="16"/>
      <c r="J47" s="1"/>
      <c r="K47" s="1"/>
      <c r="L47" s="1"/>
      <c r="M47" s="1"/>
      <c r="N47" s="1"/>
      <c r="O47" s="1"/>
      <c r="P47" s="1"/>
      <c r="Q47" s="1"/>
      <c r="R47" s="1"/>
    </row>
    <row r="48" spans="2:18" ht="15">
      <c r="B48" s="9"/>
      <c r="C48" s="1"/>
      <c r="D48" s="1"/>
      <c r="E48" s="1"/>
      <c r="F48" s="1"/>
      <c r="G48" s="2"/>
      <c r="H48" s="2"/>
      <c r="I48" s="16"/>
      <c r="J48" s="1"/>
      <c r="K48" s="1"/>
      <c r="L48" s="1"/>
      <c r="M48" s="1"/>
      <c r="N48" s="1"/>
      <c r="O48" s="1"/>
      <c r="P48" s="1"/>
      <c r="Q48" s="1"/>
      <c r="R48" s="1"/>
    </row>
    <row r="49" ht="12.75">
      <c r="B49" s="15"/>
    </row>
    <row r="50" spans="2:12" ht="12.75">
      <c r="B50" s="10"/>
      <c r="G50" s="3"/>
      <c r="H50" s="3"/>
      <c r="L50" s="3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spans="2:20" ht="12.75">
      <c r="B59" s="11"/>
      <c r="C59" s="4"/>
      <c r="D59" s="4"/>
      <c r="E59" s="4"/>
      <c r="F59" s="4"/>
      <c r="G59" s="4"/>
      <c r="H59" s="4"/>
      <c r="I59" s="19"/>
      <c r="J59" s="4"/>
      <c r="K59" s="4"/>
      <c r="L59" s="4"/>
      <c r="M59" s="4"/>
      <c r="N59" s="4"/>
      <c r="O59" s="4"/>
      <c r="P59" s="4"/>
      <c r="Q59" s="4"/>
      <c r="R59" s="4"/>
      <c r="S59" s="4"/>
      <c r="T59" s="14"/>
    </row>
    <row r="60" spans="2:20" ht="12.75">
      <c r="B60" s="11"/>
      <c r="C60" s="4"/>
      <c r="D60" s="4"/>
      <c r="E60" s="4"/>
      <c r="F60" s="4"/>
      <c r="G60" s="4"/>
      <c r="H60" s="4"/>
      <c r="I60" s="19"/>
      <c r="J60" s="4"/>
      <c r="K60" s="4"/>
      <c r="L60" s="4"/>
      <c r="M60" s="4"/>
      <c r="N60" s="4"/>
      <c r="O60" s="4"/>
      <c r="P60" s="4"/>
      <c r="Q60" s="4"/>
      <c r="R60" s="4"/>
      <c r="S60" s="4"/>
      <c r="T60" s="14"/>
    </row>
    <row r="61" spans="2:20" ht="12.75">
      <c r="B61" s="11"/>
      <c r="C61" s="4"/>
      <c r="D61" s="4"/>
      <c r="E61" s="4"/>
      <c r="F61" s="4"/>
      <c r="G61" s="4"/>
      <c r="H61" s="4"/>
      <c r="I61" s="19"/>
      <c r="J61" s="4"/>
      <c r="K61" s="4"/>
      <c r="L61" s="4"/>
      <c r="M61" s="4"/>
      <c r="N61" s="4"/>
      <c r="O61" s="4"/>
      <c r="P61" s="4"/>
      <c r="Q61" s="4"/>
      <c r="R61" s="4"/>
      <c r="S61" s="4"/>
      <c r="T61" s="14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7">
      <selection activeCell="F29" sqref="F29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93" t="s">
        <v>125</v>
      </c>
      <c r="B3" s="93"/>
      <c r="C3" s="93"/>
      <c r="D3" s="93"/>
      <c r="E3" s="93"/>
      <c r="F3" s="93"/>
      <c r="G3" s="93"/>
      <c r="H3" s="93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50" t="s">
        <v>0</v>
      </c>
      <c r="B5" s="50" t="s">
        <v>1</v>
      </c>
      <c r="C5" s="52" t="s">
        <v>52</v>
      </c>
      <c r="D5" s="49"/>
      <c r="E5" s="1"/>
      <c r="F5" s="1"/>
      <c r="G5" s="37"/>
      <c r="H5" s="37"/>
    </row>
    <row r="6" spans="1:8" ht="15">
      <c r="A6" s="40" t="s">
        <v>80</v>
      </c>
      <c r="B6" s="7" t="s">
        <v>6</v>
      </c>
      <c r="C6" s="8"/>
      <c r="D6" s="12"/>
      <c r="E6" s="1"/>
      <c r="F6" s="1"/>
      <c r="G6" s="37"/>
      <c r="H6" s="37"/>
    </row>
    <row r="7" spans="1:8" ht="15">
      <c r="A7" s="40" t="s">
        <v>53</v>
      </c>
      <c r="B7" s="7" t="s">
        <v>40</v>
      </c>
      <c r="C7" s="48"/>
      <c r="D7" s="12"/>
      <c r="E7" s="1"/>
      <c r="F7" s="1"/>
      <c r="G7" s="37"/>
      <c r="H7" s="37"/>
    </row>
    <row r="8" spans="1:8" ht="15">
      <c r="A8" s="40" t="s">
        <v>54</v>
      </c>
      <c r="B8" s="7" t="s">
        <v>8</v>
      </c>
      <c r="C8" s="48"/>
      <c r="D8" s="12"/>
      <c r="E8" s="1"/>
      <c r="F8" s="1"/>
      <c r="G8" s="37"/>
      <c r="H8" s="37"/>
    </row>
    <row r="9" spans="1:8" ht="15">
      <c r="A9" s="40" t="s">
        <v>55</v>
      </c>
      <c r="B9" s="7" t="s">
        <v>9</v>
      </c>
      <c r="C9" s="48"/>
      <c r="D9" s="12"/>
      <c r="E9" s="1"/>
      <c r="F9" s="1"/>
      <c r="G9" s="37"/>
      <c r="H9" s="37"/>
    </row>
    <row r="10" spans="1:8" ht="15">
      <c r="A10" s="40" t="s">
        <v>56</v>
      </c>
      <c r="B10" s="7" t="s">
        <v>10</v>
      </c>
      <c r="C10" s="48"/>
      <c r="D10" s="12"/>
      <c r="E10" s="1"/>
      <c r="F10" s="1"/>
      <c r="G10" s="37"/>
      <c r="H10" s="37"/>
    </row>
    <row r="11" spans="1:8" ht="15">
      <c r="A11" s="40" t="s">
        <v>57</v>
      </c>
      <c r="B11" s="7" t="s">
        <v>11</v>
      </c>
      <c r="C11" s="48"/>
      <c r="D11" s="12"/>
      <c r="E11" s="1"/>
      <c r="F11" s="1"/>
      <c r="G11" s="37"/>
      <c r="H11" s="37"/>
    </row>
    <row r="12" spans="1:8" ht="15">
      <c r="A12" s="40" t="s">
        <v>58</v>
      </c>
      <c r="B12" s="7" t="s">
        <v>12</v>
      </c>
      <c r="C12" s="48"/>
      <c r="D12" s="12"/>
      <c r="E12" s="1"/>
      <c r="F12" s="1"/>
      <c r="G12" s="37"/>
      <c r="H12" s="37"/>
    </row>
    <row r="13" spans="1:8" ht="15">
      <c r="A13" s="40" t="s">
        <v>59</v>
      </c>
      <c r="B13" s="7" t="s">
        <v>13</v>
      </c>
      <c r="C13" s="48"/>
      <c r="D13" s="12"/>
      <c r="E13" s="1"/>
      <c r="F13" s="1"/>
      <c r="G13" s="37"/>
      <c r="H13" s="37"/>
    </row>
    <row r="14" spans="1:8" ht="15">
      <c r="A14" s="40" t="s">
        <v>60</v>
      </c>
      <c r="B14" s="7" t="s">
        <v>14</v>
      </c>
      <c r="C14" s="48"/>
      <c r="D14" s="12"/>
      <c r="E14" s="1"/>
      <c r="F14" s="1"/>
      <c r="G14" s="37"/>
      <c r="H14" s="37"/>
    </row>
    <row r="15" spans="1:8" ht="15">
      <c r="A15" s="40" t="s">
        <v>61</v>
      </c>
      <c r="B15" s="7" t="s">
        <v>15</v>
      </c>
      <c r="C15" s="8">
        <v>392.5</v>
      </c>
      <c r="D15" s="12"/>
      <c r="E15" s="1"/>
      <c r="F15" s="1"/>
      <c r="G15" s="37"/>
      <c r="H15" s="37"/>
    </row>
    <row r="16" spans="1:8" ht="15">
      <c r="A16" s="40" t="s">
        <v>62</v>
      </c>
      <c r="B16" s="7" t="s">
        <v>16</v>
      </c>
      <c r="C16" s="48"/>
      <c r="D16" s="12"/>
      <c r="E16" s="1"/>
      <c r="F16" s="1"/>
      <c r="G16" s="37"/>
      <c r="H16" s="37"/>
    </row>
    <row r="17" spans="1:8" ht="15">
      <c r="A17" s="40" t="s">
        <v>63</v>
      </c>
      <c r="B17" s="7" t="s">
        <v>41</v>
      </c>
      <c r="C17" s="48"/>
      <c r="D17" s="12"/>
      <c r="E17" s="1"/>
      <c r="F17" s="1"/>
      <c r="G17" s="37"/>
      <c r="H17" s="37"/>
    </row>
    <row r="18" spans="1:8" ht="15">
      <c r="A18" s="40" t="s">
        <v>64</v>
      </c>
      <c r="B18" s="7" t="s">
        <v>18</v>
      </c>
      <c r="C18" s="48"/>
      <c r="D18" s="12"/>
      <c r="E18" s="1"/>
      <c r="F18" s="1"/>
      <c r="G18" s="37"/>
      <c r="H18" s="37"/>
    </row>
    <row r="19" spans="1:8" ht="15">
      <c r="A19" s="40" t="s">
        <v>65</v>
      </c>
      <c r="B19" s="7" t="s">
        <v>19</v>
      </c>
      <c r="C19" s="48"/>
      <c r="D19" s="12"/>
      <c r="E19" s="1"/>
      <c r="F19" s="1"/>
      <c r="G19" s="37"/>
      <c r="H19" s="37"/>
    </row>
    <row r="20" spans="1:8" ht="15">
      <c r="A20" s="40" t="s">
        <v>66</v>
      </c>
      <c r="B20" s="7" t="s">
        <v>20</v>
      </c>
      <c r="C20" s="8">
        <v>434.55</v>
      </c>
      <c r="D20" s="12"/>
      <c r="E20" s="1"/>
      <c r="F20" s="1"/>
      <c r="G20" s="37"/>
      <c r="H20" s="37"/>
    </row>
    <row r="21" spans="1:8" ht="15">
      <c r="A21" s="40" t="s">
        <v>67</v>
      </c>
      <c r="B21" s="7" t="s">
        <v>21</v>
      </c>
      <c r="C21" s="48"/>
      <c r="D21" s="12"/>
      <c r="E21" s="1"/>
      <c r="F21" s="1"/>
      <c r="G21" s="37"/>
      <c r="H21" s="37"/>
    </row>
    <row r="22" spans="1:8" ht="15">
      <c r="A22" s="40" t="s">
        <v>68</v>
      </c>
      <c r="B22" s="7" t="s">
        <v>22</v>
      </c>
      <c r="C22" s="48"/>
      <c r="D22" s="12"/>
      <c r="E22" s="1"/>
      <c r="F22" s="1"/>
      <c r="G22" s="37"/>
      <c r="H22" s="37"/>
    </row>
    <row r="23" spans="1:8" ht="15">
      <c r="A23" s="40" t="s">
        <v>69</v>
      </c>
      <c r="B23" s="7" t="s">
        <v>23</v>
      </c>
      <c r="C23" s="48"/>
      <c r="D23" s="12"/>
      <c r="E23" s="1"/>
      <c r="F23" s="1"/>
      <c r="G23" s="37"/>
      <c r="H23" s="37"/>
    </row>
    <row r="24" spans="1:8" ht="15">
      <c r="A24" s="40" t="s">
        <v>70</v>
      </c>
      <c r="B24" s="7" t="s">
        <v>24</v>
      </c>
      <c r="C24" s="48"/>
      <c r="D24" s="12"/>
      <c r="E24" s="1"/>
      <c r="F24" s="1"/>
      <c r="G24" s="37"/>
      <c r="H24" s="37"/>
    </row>
    <row r="25" spans="1:8" ht="15">
      <c r="A25" s="40" t="s">
        <v>71</v>
      </c>
      <c r="B25" s="7" t="s">
        <v>25</v>
      </c>
      <c r="C25" s="48"/>
      <c r="D25" s="12"/>
      <c r="E25" s="1"/>
      <c r="F25" s="1"/>
      <c r="G25" s="37"/>
      <c r="H25" s="37"/>
    </row>
    <row r="26" spans="1:8" ht="15">
      <c r="A26" s="40" t="s">
        <v>72</v>
      </c>
      <c r="B26" s="7" t="s">
        <v>26</v>
      </c>
      <c r="C26" s="48"/>
      <c r="D26" s="12"/>
      <c r="E26" s="1"/>
      <c r="F26" s="1"/>
      <c r="G26" s="37"/>
      <c r="H26" s="37"/>
    </row>
    <row r="27" spans="1:8" ht="15">
      <c r="A27" s="40" t="s">
        <v>73</v>
      </c>
      <c r="B27" s="7" t="s">
        <v>27</v>
      </c>
      <c r="C27" s="48"/>
      <c r="D27" s="12"/>
      <c r="E27" s="1"/>
      <c r="F27" s="1"/>
      <c r="G27" s="37"/>
      <c r="H27" s="37"/>
    </row>
    <row r="28" spans="1:8" ht="15">
      <c r="A28" s="40" t="s">
        <v>74</v>
      </c>
      <c r="B28" s="7" t="s">
        <v>28</v>
      </c>
      <c r="C28" s="48"/>
      <c r="D28" s="12"/>
      <c r="E28" s="1"/>
      <c r="F28" s="1"/>
      <c r="G28" s="37"/>
      <c r="H28" s="37"/>
    </row>
    <row r="29" spans="1:8" ht="15">
      <c r="A29" s="40" t="s">
        <v>75</v>
      </c>
      <c r="B29" s="7" t="s">
        <v>29</v>
      </c>
      <c r="C29" s="8">
        <v>420.53</v>
      </c>
      <c r="D29" s="12"/>
      <c r="E29" s="1"/>
      <c r="F29" s="1"/>
      <c r="G29" s="37"/>
      <c r="H29" s="37"/>
    </row>
    <row r="30" spans="1:8" ht="15">
      <c r="A30" s="40" t="s">
        <v>76</v>
      </c>
      <c r="B30" s="7" t="s">
        <v>30</v>
      </c>
      <c r="C30" s="48"/>
      <c r="D30" s="12"/>
      <c r="E30" s="1"/>
      <c r="F30" s="1"/>
      <c r="G30" s="37"/>
      <c r="H30" s="37"/>
    </row>
    <row r="31" spans="1:8" ht="15">
      <c r="A31" s="40" t="s">
        <v>77</v>
      </c>
      <c r="B31" s="7" t="s">
        <v>31</v>
      </c>
      <c r="C31" s="48"/>
      <c r="D31" s="12"/>
      <c r="E31" s="1"/>
      <c r="F31" s="1"/>
      <c r="G31" s="37"/>
      <c r="H31" s="37"/>
    </row>
    <row r="32" spans="1:8" ht="15">
      <c r="A32" s="40" t="s">
        <v>78</v>
      </c>
      <c r="B32" s="7" t="s">
        <v>32</v>
      </c>
      <c r="C32" s="48"/>
      <c r="D32" s="12"/>
      <c r="E32" s="1"/>
      <c r="F32" s="1"/>
      <c r="G32" s="37"/>
      <c r="H32" s="37"/>
    </row>
    <row r="33" spans="1:8" ht="15">
      <c r="A33" s="40" t="s">
        <v>79</v>
      </c>
      <c r="B33" s="7" t="s">
        <v>33</v>
      </c>
      <c r="C33" s="48"/>
      <c r="D33" s="12"/>
      <c r="E33" s="1"/>
      <c r="F33" s="1"/>
      <c r="G33" s="37"/>
      <c r="H33" s="37"/>
    </row>
    <row r="34" spans="1:8" ht="15">
      <c r="A34" s="40" t="s">
        <v>81</v>
      </c>
      <c r="B34" s="7" t="s">
        <v>34</v>
      </c>
      <c r="C34" s="48"/>
      <c r="D34" s="12"/>
      <c r="E34" s="1"/>
      <c r="F34" s="1"/>
      <c r="G34" s="37"/>
      <c r="H34" s="37"/>
    </row>
    <row r="35" spans="1:8" ht="15">
      <c r="A35" s="40" t="s">
        <v>82</v>
      </c>
      <c r="B35" s="7" t="s">
        <v>35</v>
      </c>
      <c r="C35" s="48"/>
      <c r="D35" s="12"/>
      <c r="E35" s="1"/>
      <c r="F35" s="1"/>
      <c r="G35" s="37"/>
      <c r="H35" s="37"/>
    </row>
    <row r="36" spans="1:8" ht="15">
      <c r="A36" s="40" t="s">
        <v>83</v>
      </c>
      <c r="B36" s="7" t="s">
        <v>89</v>
      </c>
      <c r="C36" s="48"/>
      <c r="D36" s="12"/>
      <c r="E36" s="1"/>
      <c r="F36" s="1"/>
      <c r="G36" s="37"/>
      <c r="H36" s="37"/>
    </row>
    <row r="37" spans="1:8" ht="15">
      <c r="A37" s="40" t="s">
        <v>84</v>
      </c>
      <c r="B37" s="7" t="s">
        <v>91</v>
      </c>
      <c r="C37" s="48"/>
      <c r="D37" s="12"/>
      <c r="E37" s="1"/>
      <c r="F37" s="1"/>
      <c r="G37" s="37"/>
      <c r="H37" s="37"/>
    </row>
    <row r="38" spans="1:8" ht="15">
      <c r="A38" s="40" t="s">
        <v>85</v>
      </c>
      <c r="B38" s="7" t="s">
        <v>92</v>
      </c>
      <c r="C38" s="48"/>
      <c r="D38" s="12"/>
      <c r="E38" s="1"/>
      <c r="F38" s="1"/>
      <c r="G38" s="37"/>
      <c r="H38" s="37"/>
    </row>
    <row r="39" spans="1:8" ht="15">
      <c r="A39" s="40" t="s">
        <v>86</v>
      </c>
      <c r="B39" s="7" t="s">
        <v>94</v>
      </c>
      <c r="C39" s="48"/>
      <c r="D39" s="12"/>
      <c r="E39" s="1"/>
      <c r="F39" s="1"/>
      <c r="G39" s="37"/>
      <c r="H39" s="37"/>
    </row>
    <row r="40" spans="1:8" ht="15">
      <c r="A40" s="40" t="s">
        <v>87</v>
      </c>
      <c r="B40" s="7" t="s">
        <v>97</v>
      </c>
      <c r="C40" s="48"/>
      <c r="D40" s="12"/>
      <c r="E40" s="1"/>
      <c r="F40" s="1"/>
      <c r="G40" s="37"/>
      <c r="H40" s="37"/>
    </row>
    <row r="41" spans="1:8" ht="15">
      <c r="A41" s="40" t="s">
        <v>93</v>
      </c>
      <c r="B41" s="7" t="s">
        <v>98</v>
      </c>
      <c r="C41" s="48"/>
      <c r="D41" s="12"/>
      <c r="E41" s="1"/>
      <c r="F41" s="1"/>
      <c r="G41" s="37"/>
      <c r="H41" s="37"/>
    </row>
    <row r="42" spans="1:8" ht="15.75" thickBot="1">
      <c r="A42" s="40" t="s">
        <v>95</v>
      </c>
      <c r="B42" s="7" t="s">
        <v>102</v>
      </c>
      <c r="C42" s="73"/>
      <c r="D42" s="12"/>
      <c r="E42" s="1"/>
      <c r="F42" s="1"/>
      <c r="G42" s="37"/>
      <c r="H42" s="37"/>
    </row>
    <row r="43" spans="1:8" ht="15.75" thickBot="1">
      <c r="A43" s="55"/>
      <c r="B43" s="56" t="s">
        <v>36</v>
      </c>
      <c r="C43" s="57">
        <f>SUM(C6:C42)</f>
        <v>1247.58</v>
      </c>
      <c r="D43" s="46"/>
      <c r="E43" s="1"/>
      <c r="F43" s="1"/>
      <c r="G43" s="37"/>
      <c r="H43" s="37"/>
    </row>
    <row r="44" spans="1:8" ht="14.25">
      <c r="A44" s="37"/>
      <c r="B44" s="37"/>
      <c r="C44" s="39"/>
      <c r="D44" s="1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1"/>
      <c r="G45" s="37"/>
      <c r="H45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7"/>
  <sheetViews>
    <sheetView view="pageBreakPreview" zoomScale="60" workbookViewId="0" topLeftCell="A1">
      <selection activeCell="C6" sqref="C6:C42"/>
    </sheetView>
  </sheetViews>
  <sheetFormatPr defaultColWidth="9.140625" defaultRowHeight="12.75"/>
  <cols>
    <col min="2" max="2" width="29.140625" style="0" customWidth="1"/>
    <col min="3" max="3" width="15.140625" style="0" customWidth="1"/>
    <col min="9" max="9" width="5.421875" style="0" customWidth="1"/>
  </cols>
  <sheetData>
    <row r="2" spans="1:9" ht="12.75">
      <c r="A2" s="97" t="s">
        <v>126</v>
      </c>
      <c r="B2" s="98"/>
      <c r="C2" s="98"/>
      <c r="D2" s="98"/>
      <c r="E2" s="98"/>
      <c r="F2" s="98"/>
      <c r="G2" s="98"/>
      <c r="H2" s="98"/>
      <c r="I2" s="98"/>
    </row>
    <row r="3" spans="1:9" ht="12.75">
      <c r="A3" s="98"/>
      <c r="B3" s="98"/>
      <c r="C3" s="98"/>
      <c r="D3" s="98"/>
      <c r="E3" s="98"/>
      <c r="F3" s="98"/>
      <c r="G3" s="98"/>
      <c r="H3" s="98"/>
      <c r="I3" s="98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60">
      <c r="A5" s="50" t="s">
        <v>0</v>
      </c>
      <c r="B5" s="50" t="s">
        <v>1</v>
      </c>
      <c r="C5" s="52" t="s">
        <v>115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>
        <v>980.34</v>
      </c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>
        <v>653.56</v>
      </c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>
        <v>653.56</v>
      </c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326.77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>
        <v>1633.9</v>
      </c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>
        <v>980.34</v>
      </c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/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>
        <v>326.78</v>
      </c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>
        <v>2287.46</v>
      </c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/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>
        <v>326.78</v>
      </c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>
        <v>326.78</v>
      </c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>
        <v>326.78</v>
      </c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>
        <v>326.78</v>
      </c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>
        <v>653.54</v>
      </c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>
        <v>326.77</v>
      </c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/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/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>
        <v>326.78</v>
      </c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/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59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59" t="s">
        <v>102</v>
      </c>
      <c r="C42" s="58"/>
      <c r="D42" s="47"/>
      <c r="E42" s="12"/>
      <c r="F42" s="1"/>
      <c r="G42" s="1"/>
      <c r="H42" s="37"/>
      <c r="I42" s="37"/>
    </row>
    <row r="43" spans="1:9" ht="15.75" thickBot="1">
      <c r="A43" s="55"/>
      <c r="B43" s="56" t="s">
        <v>36</v>
      </c>
      <c r="C43" s="57">
        <f>SUM(C6:C42)</f>
        <v>10456.920000000004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</sheetData>
  <mergeCells count="1">
    <mergeCell ref="A2:I3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0">
      <selection activeCell="K30" sqref="K30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5">
      <c r="A3" s="96" t="s">
        <v>127</v>
      </c>
      <c r="B3" s="96"/>
      <c r="C3" s="96"/>
      <c r="D3" s="96"/>
      <c r="E3" s="96"/>
      <c r="F3" s="96"/>
      <c r="G3" s="96"/>
      <c r="H3" s="96"/>
      <c r="I3" s="96"/>
    </row>
    <row r="4" spans="1:9" ht="14.25">
      <c r="A4" s="95"/>
      <c r="B4" s="95"/>
      <c r="C4" s="95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100</v>
      </c>
      <c r="D5" s="52" t="s">
        <v>101</v>
      </c>
      <c r="E5" s="37"/>
      <c r="F5" s="37"/>
      <c r="G5" s="37"/>
      <c r="H5" s="37"/>
      <c r="I5" s="37"/>
    </row>
    <row r="6" spans="1:9" ht="15">
      <c r="A6" s="40" t="s">
        <v>80</v>
      </c>
      <c r="B6" s="7" t="s">
        <v>6</v>
      </c>
      <c r="C6" s="8"/>
      <c r="D6" s="6"/>
      <c r="E6" s="37"/>
      <c r="F6" s="37"/>
      <c r="G6" s="37"/>
      <c r="H6" s="37"/>
      <c r="I6" s="37"/>
    </row>
    <row r="7" spans="1:9" ht="15">
      <c r="A7" s="40" t="s">
        <v>53</v>
      </c>
      <c r="B7" s="7" t="s">
        <v>40</v>
      </c>
      <c r="C7" s="48"/>
      <c r="D7" s="6"/>
      <c r="E7" s="37"/>
      <c r="F7" s="37"/>
      <c r="G7" s="37"/>
      <c r="H7" s="37"/>
      <c r="I7" s="37"/>
    </row>
    <row r="8" spans="1:9" ht="15">
      <c r="A8" s="40" t="s">
        <v>54</v>
      </c>
      <c r="B8" s="7" t="s">
        <v>8</v>
      </c>
      <c r="C8" s="8"/>
      <c r="D8" s="6"/>
      <c r="E8" s="37"/>
      <c r="F8" s="37"/>
      <c r="G8" s="37"/>
      <c r="H8" s="37"/>
      <c r="I8" s="37"/>
    </row>
    <row r="9" spans="1:9" ht="15">
      <c r="A9" s="40" t="s">
        <v>55</v>
      </c>
      <c r="B9" s="7" t="s">
        <v>9</v>
      </c>
      <c r="C9" s="8"/>
      <c r="D9" s="6"/>
      <c r="E9" s="37"/>
      <c r="F9" s="37"/>
      <c r="G9" s="37"/>
      <c r="H9" s="37"/>
      <c r="I9" s="37"/>
    </row>
    <row r="10" spans="1:9" ht="15">
      <c r="A10" s="40" t="s">
        <v>56</v>
      </c>
      <c r="B10" s="7" t="s">
        <v>10</v>
      </c>
      <c r="C10" s="8"/>
      <c r="D10" s="6"/>
      <c r="E10" s="37"/>
      <c r="F10" s="37"/>
      <c r="G10" s="37"/>
      <c r="H10" s="37"/>
      <c r="I10" s="37"/>
    </row>
    <row r="11" spans="1:9" ht="15">
      <c r="A11" s="40" t="s">
        <v>57</v>
      </c>
      <c r="B11" s="7" t="s">
        <v>11</v>
      </c>
      <c r="C11" s="8"/>
      <c r="D11" s="6"/>
      <c r="E11" s="37"/>
      <c r="F11" s="37"/>
      <c r="G11" s="37"/>
      <c r="H11" s="37"/>
      <c r="I11" s="37"/>
    </row>
    <row r="12" spans="1:9" ht="15">
      <c r="A12" s="40" t="s">
        <v>58</v>
      </c>
      <c r="B12" s="7" t="s">
        <v>12</v>
      </c>
      <c r="C12" s="8"/>
      <c r="D12" s="6"/>
      <c r="E12" s="37"/>
      <c r="F12" s="37"/>
      <c r="G12" s="37"/>
      <c r="H12" s="37"/>
      <c r="I12" s="37"/>
    </row>
    <row r="13" spans="1:9" ht="15">
      <c r="A13" s="40" t="s">
        <v>59</v>
      </c>
      <c r="B13" s="7" t="s">
        <v>13</v>
      </c>
      <c r="C13" s="8"/>
      <c r="D13" s="6"/>
      <c r="E13" s="37"/>
      <c r="F13" s="37"/>
      <c r="G13" s="37"/>
      <c r="H13" s="37"/>
      <c r="I13" s="37"/>
    </row>
    <row r="14" spans="1:9" ht="15">
      <c r="A14" s="40" t="s">
        <v>60</v>
      </c>
      <c r="B14" s="7" t="s">
        <v>14</v>
      </c>
      <c r="C14" s="8"/>
      <c r="D14" s="7"/>
      <c r="E14" s="37"/>
      <c r="F14" s="37"/>
      <c r="G14" s="37"/>
      <c r="H14" s="37"/>
      <c r="I14" s="37"/>
    </row>
    <row r="15" spans="1:9" ht="15">
      <c r="A15" s="40" t="s">
        <v>61</v>
      </c>
      <c r="B15" s="7" t="s">
        <v>15</v>
      </c>
      <c r="C15" s="8"/>
      <c r="D15" s="6"/>
      <c r="E15" s="37"/>
      <c r="F15" s="37"/>
      <c r="G15" s="37"/>
      <c r="H15" s="37"/>
      <c r="I15" s="37"/>
    </row>
    <row r="16" spans="1:9" ht="15">
      <c r="A16" s="40" t="s">
        <v>62</v>
      </c>
      <c r="B16" s="7" t="s">
        <v>16</v>
      </c>
      <c r="C16" s="8">
        <v>2773.46</v>
      </c>
      <c r="D16" s="6"/>
      <c r="E16" s="37"/>
      <c r="F16" s="37"/>
      <c r="G16" s="37"/>
      <c r="H16" s="37"/>
      <c r="I16" s="37"/>
    </row>
    <row r="17" spans="1:9" ht="15">
      <c r="A17" s="40" t="s">
        <v>63</v>
      </c>
      <c r="B17" s="7" t="s">
        <v>41</v>
      </c>
      <c r="C17" s="8"/>
      <c r="D17" s="6"/>
      <c r="E17" s="37"/>
      <c r="F17" s="37"/>
      <c r="G17" s="37"/>
      <c r="H17" s="37"/>
      <c r="I17" s="37"/>
    </row>
    <row r="18" spans="1:9" ht="15">
      <c r="A18" s="40" t="s">
        <v>64</v>
      </c>
      <c r="B18" s="7" t="s">
        <v>18</v>
      </c>
      <c r="C18" s="8"/>
      <c r="D18" s="6"/>
      <c r="E18" s="37"/>
      <c r="F18" s="37"/>
      <c r="G18" s="37"/>
      <c r="H18" s="37"/>
      <c r="I18" s="37"/>
    </row>
    <row r="19" spans="1:9" ht="15">
      <c r="A19" s="40" t="s">
        <v>65</v>
      </c>
      <c r="B19" s="7" t="s">
        <v>19</v>
      </c>
      <c r="C19" s="8"/>
      <c r="D19" s="6"/>
      <c r="E19" s="37"/>
      <c r="F19" s="37"/>
      <c r="G19" s="37"/>
      <c r="H19" s="37"/>
      <c r="I19" s="37"/>
    </row>
    <row r="20" spans="1:9" ht="15">
      <c r="A20" s="40" t="s">
        <v>66</v>
      </c>
      <c r="B20" s="7" t="s">
        <v>20</v>
      </c>
      <c r="C20" s="8">
        <v>7514.73</v>
      </c>
      <c r="D20" s="7">
        <v>14102.72</v>
      </c>
      <c r="E20" s="37"/>
      <c r="F20" s="37"/>
      <c r="G20" s="37"/>
      <c r="H20" s="37"/>
      <c r="I20" s="37"/>
    </row>
    <row r="21" spans="1:9" ht="15">
      <c r="A21" s="40" t="s">
        <v>67</v>
      </c>
      <c r="B21" s="7" t="s">
        <v>21</v>
      </c>
      <c r="C21" s="8"/>
      <c r="D21" s="6"/>
      <c r="E21" s="37"/>
      <c r="F21" s="37"/>
      <c r="G21" s="37"/>
      <c r="H21" s="37"/>
      <c r="I21" s="37"/>
    </row>
    <row r="22" spans="1:9" ht="15">
      <c r="A22" s="40" t="s">
        <v>68</v>
      </c>
      <c r="B22" s="7" t="s">
        <v>22</v>
      </c>
      <c r="C22" s="8"/>
      <c r="D22" s="6"/>
      <c r="E22" s="37"/>
      <c r="F22" s="37"/>
      <c r="G22" s="37"/>
      <c r="H22" s="37"/>
      <c r="I22" s="37"/>
    </row>
    <row r="23" spans="1:9" ht="15">
      <c r="A23" s="40" t="s">
        <v>69</v>
      </c>
      <c r="B23" s="7" t="s">
        <v>23</v>
      </c>
      <c r="C23" s="8"/>
      <c r="D23" s="6"/>
      <c r="E23" s="37"/>
      <c r="F23" s="37"/>
      <c r="G23" s="37"/>
      <c r="H23" s="37"/>
      <c r="I23" s="37"/>
    </row>
    <row r="24" spans="1:9" ht="15">
      <c r="A24" s="40" t="s">
        <v>70</v>
      </c>
      <c r="B24" s="7" t="s">
        <v>24</v>
      </c>
      <c r="C24" s="8"/>
      <c r="D24" s="6"/>
      <c r="E24" s="37"/>
      <c r="F24" s="37"/>
      <c r="G24" s="37"/>
      <c r="H24" s="37"/>
      <c r="I24" s="37"/>
    </row>
    <row r="25" spans="1:9" ht="15">
      <c r="A25" s="40" t="s">
        <v>71</v>
      </c>
      <c r="B25" s="7" t="s">
        <v>25</v>
      </c>
      <c r="C25" s="8"/>
      <c r="D25" s="6"/>
      <c r="E25" s="37"/>
      <c r="F25" s="37"/>
      <c r="G25" s="37"/>
      <c r="H25" s="37"/>
      <c r="I25" s="37"/>
    </row>
    <row r="26" spans="1:9" ht="15">
      <c r="A26" s="40" t="s">
        <v>72</v>
      </c>
      <c r="B26" s="7" t="s">
        <v>26</v>
      </c>
      <c r="C26" s="8"/>
      <c r="D26" s="7">
        <v>14061.22</v>
      </c>
      <c r="E26" s="37"/>
      <c r="F26" s="37"/>
      <c r="G26" s="37"/>
      <c r="H26" s="37"/>
      <c r="I26" s="37"/>
    </row>
    <row r="27" spans="1:9" ht="15">
      <c r="A27" s="40" t="s">
        <v>73</v>
      </c>
      <c r="B27" s="7" t="s">
        <v>27</v>
      </c>
      <c r="C27" s="8"/>
      <c r="D27" s="6"/>
      <c r="E27" s="37"/>
      <c r="F27" s="37"/>
      <c r="G27" s="37"/>
      <c r="H27" s="37"/>
      <c r="I27" s="37"/>
    </row>
    <row r="28" spans="1:9" ht="15">
      <c r="A28" s="40" t="s">
        <v>74</v>
      </c>
      <c r="B28" s="7" t="s">
        <v>28</v>
      </c>
      <c r="C28" s="8"/>
      <c r="D28" s="6"/>
      <c r="E28" s="37"/>
      <c r="F28" s="37"/>
      <c r="G28" s="37"/>
      <c r="H28" s="37"/>
      <c r="I28" s="37"/>
    </row>
    <row r="29" spans="1:9" ht="15">
      <c r="A29" s="40" t="s">
        <v>75</v>
      </c>
      <c r="B29" s="7" t="s">
        <v>29</v>
      </c>
      <c r="C29" s="8">
        <v>348.04</v>
      </c>
      <c r="D29" s="7"/>
      <c r="E29" s="37"/>
      <c r="F29" s="37"/>
      <c r="G29" s="37"/>
      <c r="H29" s="37"/>
      <c r="I29" s="37"/>
    </row>
    <row r="30" spans="1:9" ht="15">
      <c r="A30" s="40" t="s">
        <v>76</v>
      </c>
      <c r="B30" s="7" t="s">
        <v>30</v>
      </c>
      <c r="C30" s="8"/>
      <c r="D30" s="6"/>
      <c r="E30" s="37"/>
      <c r="F30" s="37"/>
      <c r="G30" s="37"/>
      <c r="H30" s="37"/>
      <c r="I30" s="37"/>
    </row>
    <row r="31" spans="1:9" ht="15">
      <c r="A31" s="40" t="s">
        <v>77</v>
      </c>
      <c r="B31" s="7" t="s">
        <v>31</v>
      </c>
      <c r="C31" s="8"/>
      <c r="D31" s="6"/>
      <c r="E31" s="37"/>
      <c r="F31" s="37"/>
      <c r="G31" s="37"/>
      <c r="H31" s="37"/>
      <c r="I31" s="37"/>
    </row>
    <row r="32" spans="1:9" ht="15">
      <c r="A32" s="40" t="s">
        <v>78</v>
      </c>
      <c r="B32" s="7" t="s">
        <v>32</v>
      </c>
      <c r="C32" s="8"/>
      <c r="D32" s="6"/>
      <c r="E32" s="37"/>
      <c r="F32" s="37"/>
      <c r="G32" s="37"/>
      <c r="H32" s="37"/>
      <c r="I32" s="37"/>
    </row>
    <row r="33" spans="1:9" ht="15">
      <c r="A33" s="40" t="s">
        <v>79</v>
      </c>
      <c r="B33" s="7" t="s">
        <v>33</v>
      </c>
      <c r="C33" s="8"/>
      <c r="D33" s="7"/>
      <c r="E33" s="37"/>
      <c r="F33" s="37"/>
      <c r="G33" s="37"/>
      <c r="H33" s="37"/>
      <c r="I33" s="37"/>
    </row>
    <row r="34" spans="1:9" ht="15">
      <c r="A34" s="40" t="s">
        <v>81</v>
      </c>
      <c r="B34" s="7" t="s">
        <v>34</v>
      </c>
      <c r="C34" s="8"/>
      <c r="D34" s="6"/>
      <c r="E34" s="37"/>
      <c r="F34" s="37"/>
      <c r="G34" s="37"/>
      <c r="H34" s="37"/>
      <c r="I34" s="37"/>
    </row>
    <row r="35" spans="1:9" ht="15">
      <c r="A35" s="40" t="s">
        <v>82</v>
      </c>
      <c r="B35" s="7" t="s">
        <v>35</v>
      </c>
      <c r="C35" s="8"/>
      <c r="D35" s="6"/>
      <c r="E35" s="37"/>
      <c r="F35" s="37"/>
      <c r="G35" s="37"/>
      <c r="H35" s="37"/>
      <c r="I35" s="37"/>
    </row>
    <row r="36" spans="1:9" ht="15">
      <c r="A36" s="40" t="s">
        <v>83</v>
      </c>
      <c r="B36" s="7" t="s">
        <v>88</v>
      </c>
      <c r="C36" s="8"/>
      <c r="D36" s="6"/>
      <c r="E36" s="37"/>
      <c r="F36" s="37"/>
      <c r="G36" s="37"/>
      <c r="H36" s="37"/>
      <c r="I36" s="37"/>
    </row>
    <row r="37" spans="1:9" ht="15">
      <c r="A37" s="40" t="s">
        <v>84</v>
      </c>
      <c r="B37" s="7" t="s">
        <v>91</v>
      </c>
      <c r="C37" s="8"/>
      <c r="D37" s="7">
        <v>5293.24</v>
      </c>
      <c r="E37" s="37"/>
      <c r="F37" s="37"/>
      <c r="G37" s="37"/>
      <c r="H37" s="37"/>
      <c r="I37" s="37"/>
    </row>
    <row r="38" spans="1:9" ht="15">
      <c r="A38" s="40" t="s">
        <v>85</v>
      </c>
      <c r="B38" s="7" t="s">
        <v>92</v>
      </c>
      <c r="C38" s="48"/>
      <c r="D38" s="6"/>
      <c r="E38" s="37"/>
      <c r="F38" s="37"/>
      <c r="G38" s="37"/>
      <c r="H38" s="37"/>
      <c r="I38" s="37"/>
    </row>
    <row r="39" spans="1:9" ht="15">
      <c r="A39" s="40" t="s">
        <v>86</v>
      </c>
      <c r="B39" s="7" t="s">
        <v>94</v>
      </c>
      <c r="C39" s="48"/>
      <c r="D39" s="6"/>
      <c r="E39" s="37"/>
      <c r="F39" s="37"/>
      <c r="G39" s="37"/>
      <c r="H39" s="37"/>
      <c r="I39" s="37"/>
    </row>
    <row r="40" spans="1:9" ht="15">
      <c r="A40" s="40" t="s">
        <v>87</v>
      </c>
      <c r="B40" s="7" t="s">
        <v>97</v>
      </c>
      <c r="C40" s="48"/>
      <c r="D40" s="6"/>
      <c r="E40" s="37"/>
      <c r="F40" s="37"/>
      <c r="G40" s="37"/>
      <c r="H40" s="37"/>
      <c r="I40" s="37"/>
    </row>
    <row r="41" spans="1:9" ht="15">
      <c r="A41" s="40" t="s">
        <v>93</v>
      </c>
      <c r="B41" s="7" t="s">
        <v>98</v>
      </c>
      <c r="C41" s="48"/>
      <c r="D41" s="6"/>
      <c r="E41" s="37"/>
      <c r="F41" s="37"/>
      <c r="G41" s="37"/>
      <c r="H41" s="37"/>
      <c r="I41" s="37"/>
    </row>
    <row r="42" spans="1:9" ht="15.75" thickBot="1">
      <c r="A42" s="40" t="s">
        <v>95</v>
      </c>
      <c r="B42" s="7" t="s">
        <v>102</v>
      </c>
      <c r="C42" s="73"/>
      <c r="D42" s="60"/>
      <c r="E42" s="37"/>
      <c r="F42" s="37"/>
      <c r="G42" s="37"/>
      <c r="H42" s="37"/>
      <c r="I42" s="37"/>
    </row>
    <row r="43" spans="1:9" ht="15.75" thickBot="1">
      <c r="A43" s="72"/>
      <c r="B43" s="74" t="s">
        <v>36</v>
      </c>
      <c r="C43" s="75">
        <f>SUM(C6:C42)</f>
        <v>10636.23</v>
      </c>
      <c r="D43" s="57">
        <f>SUM(D6:D42)</f>
        <v>33457.18</v>
      </c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5"/>
  <sheetViews>
    <sheetView workbookViewId="0" topLeftCell="A13">
      <selection activeCell="C55" sqref="C55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92" t="s">
        <v>117</v>
      </c>
      <c r="B3" s="92"/>
      <c r="C3" s="92"/>
      <c r="D3" s="92"/>
      <c r="E3" s="92"/>
      <c r="F3" s="92"/>
      <c r="G3" s="92"/>
    </row>
    <row r="4" spans="1:7" ht="15">
      <c r="A4" s="35"/>
      <c r="B4" s="36"/>
      <c r="C4" s="36"/>
      <c r="D4" s="35"/>
      <c r="E4" s="35"/>
      <c r="F4" s="35"/>
      <c r="G4" s="37"/>
    </row>
    <row r="5" spans="1:7" ht="15" thickBot="1">
      <c r="A5" s="37"/>
      <c r="B5" s="37"/>
      <c r="C5" s="38"/>
      <c r="D5" s="37"/>
      <c r="E5" s="39"/>
      <c r="F5" s="37"/>
      <c r="G5" s="37"/>
    </row>
    <row r="6" spans="1:7" ht="30.75" thickBot="1">
      <c r="A6" s="68" t="s">
        <v>0</v>
      </c>
      <c r="B6" s="69" t="s">
        <v>1</v>
      </c>
      <c r="C6" s="70" t="s">
        <v>37</v>
      </c>
      <c r="D6" s="70" t="s">
        <v>38</v>
      </c>
      <c r="E6" s="71" t="s">
        <v>39</v>
      </c>
      <c r="F6" s="37"/>
      <c r="G6" s="37"/>
    </row>
    <row r="7" spans="1:7" ht="15">
      <c r="A7" s="64" t="s">
        <v>80</v>
      </c>
      <c r="B7" s="65" t="s">
        <v>6</v>
      </c>
      <c r="C7" s="66">
        <v>2818.79</v>
      </c>
      <c r="D7" s="66">
        <v>2256.04</v>
      </c>
      <c r="E7" s="67">
        <f>C7+D7</f>
        <v>5074.83</v>
      </c>
      <c r="F7" s="37"/>
      <c r="G7" s="37"/>
    </row>
    <row r="8" spans="1:7" ht="15">
      <c r="A8" s="40" t="s">
        <v>53</v>
      </c>
      <c r="B8" s="7" t="s">
        <v>40</v>
      </c>
      <c r="C8" s="6">
        <v>2883.55</v>
      </c>
      <c r="D8" s="6">
        <v>2306.96</v>
      </c>
      <c r="E8" s="67">
        <f aca="true" t="shared" si="0" ref="E8:E44">C8+D8</f>
        <v>5190.51</v>
      </c>
      <c r="F8" s="37"/>
      <c r="G8" s="37"/>
    </row>
    <row r="9" spans="1:7" ht="15">
      <c r="A9" s="40" t="s">
        <v>54</v>
      </c>
      <c r="B9" s="7" t="s">
        <v>8</v>
      </c>
      <c r="C9" s="3">
        <v>3380.2</v>
      </c>
      <c r="D9" s="6">
        <v>2704.18</v>
      </c>
      <c r="E9" s="67">
        <f t="shared" si="0"/>
        <v>6084.379999999999</v>
      </c>
      <c r="F9" s="37"/>
      <c r="G9" s="37"/>
    </row>
    <row r="10" spans="1:7" ht="15">
      <c r="A10" s="40" t="s">
        <v>55</v>
      </c>
      <c r="B10" s="7" t="s">
        <v>9</v>
      </c>
      <c r="C10" s="6">
        <v>1430.47</v>
      </c>
      <c r="D10" s="6">
        <v>1144.6</v>
      </c>
      <c r="E10" s="67">
        <f t="shared" si="0"/>
        <v>2575.0699999999997</v>
      </c>
      <c r="F10" s="37"/>
      <c r="G10" s="37"/>
    </row>
    <row r="11" spans="1:7" ht="15">
      <c r="A11" s="40" t="s">
        <v>56</v>
      </c>
      <c r="B11" s="7" t="s">
        <v>10</v>
      </c>
      <c r="C11" s="6">
        <v>3740.27</v>
      </c>
      <c r="D11" s="6">
        <v>2907.69</v>
      </c>
      <c r="E11" s="67">
        <f t="shared" si="0"/>
        <v>6647.96</v>
      </c>
      <c r="F11" s="37"/>
      <c r="G11" s="37"/>
    </row>
    <row r="12" spans="1:7" ht="15">
      <c r="A12" s="40" t="s">
        <v>57</v>
      </c>
      <c r="B12" s="7" t="s">
        <v>11</v>
      </c>
      <c r="C12" s="6">
        <v>2128.65</v>
      </c>
      <c r="D12" s="6">
        <v>1702.93</v>
      </c>
      <c r="E12" s="67">
        <f t="shared" si="0"/>
        <v>3831.58</v>
      </c>
      <c r="F12" s="37"/>
      <c r="G12" s="37"/>
    </row>
    <row r="13" spans="1:7" ht="15">
      <c r="A13" s="40" t="s">
        <v>58</v>
      </c>
      <c r="B13" s="7" t="s">
        <v>12</v>
      </c>
      <c r="C13" s="6">
        <v>1137.92</v>
      </c>
      <c r="D13" s="6">
        <v>910.37</v>
      </c>
      <c r="E13" s="67">
        <f t="shared" si="0"/>
        <v>2048.29</v>
      </c>
      <c r="F13" s="37"/>
      <c r="G13" s="37"/>
    </row>
    <row r="14" spans="1:7" ht="15">
      <c r="A14" s="40" t="s">
        <v>59</v>
      </c>
      <c r="B14" s="7" t="s">
        <v>13</v>
      </c>
      <c r="C14" s="6">
        <v>4566.21</v>
      </c>
      <c r="D14" s="6">
        <v>3652.98</v>
      </c>
      <c r="E14" s="67">
        <f t="shared" si="0"/>
        <v>8219.19</v>
      </c>
      <c r="F14" s="37"/>
      <c r="G14" s="37"/>
    </row>
    <row r="15" spans="1:7" ht="15">
      <c r="A15" s="40" t="s">
        <v>60</v>
      </c>
      <c r="B15" s="7" t="s">
        <v>14</v>
      </c>
      <c r="C15" s="6">
        <v>6568.28</v>
      </c>
      <c r="D15" s="6">
        <v>5255.09</v>
      </c>
      <c r="E15" s="67">
        <f t="shared" si="0"/>
        <v>11823.369999999999</v>
      </c>
      <c r="F15" s="37"/>
      <c r="G15" s="37"/>
    </row>
    <row r="16" spans="1:7" ht="15">
      <c r="A16" s="40" t="s">
        <v>61</v>
      </c>
      <c r="B16" s="7" t="s">
        <v>15</v>
      </c>
      <c r="C16" s="6">
        <v>715.52</v>
      </c>
      <c r="D16" s="6">
        <v>572.42</v>
      </c>
      <c r="E16" s="67">
        <f t="shared" si="0"/>
        <v>1287.94</v>
      </c>
      <c r="F16" s="37"/>
      <c r="G16" s="37"/>
    </row>
    <row r="17" spans="1:7" ht="15">
      <c r="A17" s="40" t="s">
        <v>62</v>
      </c>
      <c r="B17" s="7" t="s">
        <v>16</v>
      </c>
      <c r="C17" s="6">
        <v>2862.43</v>
      </c>
      <c r="D17" s="6">
        <v>2289.9</v>
      </c>
      <c r="E17" s="67">
        <f t="shared" si="0"/>
        <v>5152.33</v>
      </c>
      <c r="F17" s="37"/>
      <c r="G17" s="37"/>
    </row>
    <row r="18" spans="1:7" ht="15">
      <c r="A18" s="40" t="s">
        <v>63</v>
      </c>
      <c r="B18" s="7" t="s">
        <v>41</v>
      </c>
      <c r="C18" s="6">
        <v>10672.1</v>
      </c>
      <c r="D18" s="6">
        <v>8538.08</v>
      </c>
      <c r="E18" s="67">
        <f t="shared" si="0"/>
        <v>19210.18</v>
      </c>
      <c r="F18" s="37"/>
      <c r="G18" s="37"/>
    </row>
    <row r="19" spans="1:7" ht="15">
      <c r="A19" s="40" t="s">
        <v>64</v>
      </c>
      <c r="B19" s="7" t="s">
        <v>18</v>
      </c>
      <c r="C19" s="6">
        <v>4966.61</v>
      </c>
      <c r="D19" s="6">
        <v>3973.24</v>
      </c>
      <c r="E19" s="67">
        <f t="shared" si="0"/>
        <v>8939.849999999999</v>
      </c>
      <c r="F19" s="37"/>
      <c r="G19" s="37"/>
    </row>
    <row r="20" spans="1:7" ht="15">
      <c r="A20" s="40" t="s">
        <v>65</v>
      </c>
      <c r="B20" s="7" t="s">
        <v>19</v>
      </c>
      <c r="C20" s="6">
        <v>1099.96</v>
      </c>
      <c r="D20" s="6">
        <v>880.06</v>
      </c>
      <c r="E20" s="67">
        <f t="shared" si="0"/>
        <v>1980.02</v>
      </c>
      <c r="F20" s="37"/>
      <c r="G20" s="37"/>
    </row>
    <row r="21" spans="1:7" ht="15">
      <c r="A21" s="40" t="s">
        <v>66</v>
      </c>
      <c r="B21" s="7" t="s">
        <v>20</v>
      </c>
      <c r="C21" s="6">
        <v>2543.81</v>
      </c>
      <c r="D21" s="6">
        <v>2035.17</v>
      </c>
      <c r="E21" s="67">
        <f t="shared" si="0"/>
        <v>4578.98</v>
      </c>
      <c r="F21" s="37"/>
      <c r="G21" s="37"/>
    </row>
    <row r="22" spans="1:7" ht="15">
      <c r="A22" s="40" t="s">
        <v>67</v>
      </c>
      <c r="B22" s="7" t="s">
        <v>21</v>
      </c>
      <c r="C22" s="6">
        <v>3432.27</v>
      </c>
      <c r="D22" s="6">
        <v>2745.94</v>
      </c>
      <c r="E22" s="67">
        <f t="shared" si="0"/>
        <v>6178.21</v>
      </c>
      <c r="F22" s="37"/>
      <c r="G22" s="37"/>
    </row>
    <row r="23" spans="1:7" ht="15">
      <c r="A23" s="40" t="s">
        <v>68</v>
      </c>
      <c r="B23" s="7" t="s">
        <v>22</v>
      </c>
      <c r="C23" s="6">
        <v>527.91</v>
      </c>
      <c r="D23" s="6">
        <v>419.84</v>
      </c>
      <c r="E23" s="67">
        <f t="shared" si="0"/>
        <v>947.75</v>
      </c>
      <c r="F23" s="37"/>
      <c r="G23" s="37"/>
    </row>
    <row r="24" spans="1:7" ht="15">
      <c r="A24" s="40" t="s">
        <v>69</v>
      </c>
      <c r="B24" s="7" t="s">
        <v>23</v>
      </c>
      <c r="C24" s="6">
        <v>579.09</v>
      </c>
      <c r="D24" s="6">
        <v>463.28</v>
      </c>
      <c r="E24" s="67">
        <f t="shared" si="0"/>
        <v>1042.37</v>
      </c>
      <c r="F24" s="37"/>
      <c r="G24" s="37"/>
    </row>
    <row r="25" spans="1:7" ht="15">
      <c r="A25" s="40" t="s">
        <v>70</v>
      </c>
      <c r="B25" s="7" t="s">
        <v>24</v>
      </c>
      <c r="C25" s="6">
        <v>1354.74</v>
      </c>
      <c r="D25" s="6">
        <v>1083.81</v>
      </c>
      <c r="E25" s="67">
        <f t="shared" si="0"/>
        <v>2438.55</v>
      </c>
      <c r="F25" s="37"/>
      <c r="G25" s="37"/>
    </row>
    <row r="26" spans="1:7" ht="15">
      <c r="A26" s="40" t="s">
        <v>71</v>
      </c>
      <c r="B26" s="7" t="s">
        <v>25</v>
      </c>
      <c r="C26" s="6">
        <v>2761.53</v>
      </c>
      <c r="D26" s="6">
        <v>2209.12</v>
      </c>
      <c r="E26" s="67">
        <f t="shared" si="0"/>
        <v>4970.65</v>
      </c>
      <c r="F26" s="37"/>
      <c r="G26" s="37"/>
    </row>
    <row r="27" spans="1:7" ht="15">
      <c r="A27" s="40" t="s">
        <v>72</v>
      </c>
      <c r="B27" s="7" t="s">
        <v>26</v>
      </c>
      <c r="C27" s="6">
        <v>5223.76</v>
      </c>
      <c r="D27" s="6">
        <v>4179.91</v>
      </c>
      <c r="E27" s="67">
        <f t="shared" si="0"/>
        <v>9403.67</v>
      </c>
      <c r="F27" s="37"/>
      <c r="G27" s="37"/>
    </row>
    <row r="28" spans="1:7" ht="15">
      <c r="A28" s="40" t="s">
        <v>73</v>
      </c>
      <c r="B28" s="7" t="s">
        <v>27</v>
      </c>
      <c r="C28" s="6">
        <v>945.11</v>
      </c>
      <c r="D28" s="6">
        <v>756.03</v>
      </c>
      <c r="E28" s="67">
        <f t="shared" si="0"/>
        <v>1701.1399999999999</v>
      </c>
      <c r="F28" s="37"/>
      <c r="G28" s="37"/>
    </row>
    <row r="29" spans="1:7" ht="15">
      <c r="A29" s="40" t="s">
        <v>74</v>
      </c>
      <c r="B29" s="7" t="s">
        <v>28</v>
      </c>
      <c r="C29" s="6">
        <v>2184.03</v>
      </c>
      <c r="D29" s="6">
        <v>1747.15</v>
      </c>
      <c r="E29" s="67">
        <f t="shared" si="0"/>
        <v>3931.1800000000003</v>
      </c>
      <c r="F29" s="37"/>
      <c r="G29" s="37"/>
    </row>
    <row r="30" spans="1:8" ht="15">
      <c r="A30" s="40" t="s">
        <v>75</v>
      </c>
      <c r="B30" s="7" t="s">
        <v>29</v>
      </c>
      <c r="C30" s="6">
        <v>7259.84</v>
      </c>
      <c r="D30" s="6">
        <v>5762.53</v>
      </c>
      <c r="E30" s="67">
        <f t="shared" si="0"/>
        <v>13022.369999999999</v>
      </c>
      <c r="F30" s="37"/>
      <c r="G30" s="37"/>
      <c r="H30" s="3"/>
    </row>
    <row r="31" spans="1:7" ht="15">
      <c r="A31" s="40" t="s">
        <v>76</v>
      </c>
      <c r="B31" s="7" t="s">
        <v>30</v>
      </c>
      <c r="C31" s="6">
        <v>125.07</v>
      </c>
      <c r="D31" s="6">
        <v>100.07</v>
      </c>
      <c r="E31" s="67">
        <f t="shared" si="0"/>
        <v>225.14</v>
      </c>
      <c r="F31" s="37"/>
      <c r="G31" s="37"/>
    </row>
    <row r="32" spans="1:7" ht="15">
      <c r="A32" s="40" t="s">
        <v>77</v>
      </c>
      <c r="B32" s="7" t="s">
        <v>31</v>
      </c>
      <c r="C32" s="6">
        <v>2029.68</v>
      </c>
      <c r="D32" s="6">
        <v>1623.66</v>
      </c>
      <c r="E32" s="67">
        <f t="shared" si="0"/>
        <v>3653.34</v>
      </c>
      <c r="F32" s="37"/>
      <c r="G32" s="37"/>
    </row>
    <row r="33" spans="1:7" ht="15">
      <c r="A33" s="40" t="s">
        <v>78</v>
      </c>
      <c r="B33" s="7" t="s">
        <v>32</v>
      </c>
      <c r="C33" s="6">
        <v>2151.78</v>
      </c>
      <c r="D33" s="6">
        <v>1721.6</v>
      </c>
      <c r="E33" s="67">
        <f t="shared" si="0"/>
        <v>3873.38</v>
      </c>
      <c r="F33" s="37"/>
      <c r="G33" s="37"/>
    </row>
    <row r="34" spans="1:7" ht="15">
      <c r="A34" s="40" t="s">
        <v>79</v>
      </c>
      <c r="B34" s="7" t="s">
        <v>33</v>
      </c>
      <c r="C34" s="6">
        <v>4760.11</v>
      </c>
      <c r="D34" s="6">
        <v>3808.22</v>
      </c>
      <c r="E34" s="67">
        <f t="shared" si="0"/>
        <v>8568.33</v>
      </c>
      <c r="F34" s="37"/>
      <c r="G34" s="37"/>
    </row>
    <row r="35" spans="1:7" ht="15">
      <c r="A35" s="40" t="s">
        <v>81</v>
      </c>
      <c r="B35" s="7" t="s">
        <v>34</v>
      </c>
      <c r="C35" s="6">
        <v>6917.22</v>
      </c>
      <c r="D35" s="6">
        <v>5533.91</v>
      </c>
      <c r="E35" s="67">
        <f t="shared" si="0"/>
        <v>12451.130000000001</v>
      </c>
      <c r="F35" s="37"/>
      <c r="G35" s="37"/>
    </row>
    <row r="36" spans="1:7" ht="15">
      <c r="A36" s="40" t="s">
        <v>82</v>
      </c>
      <c r="B36" s="7" t="s">
        <v>35</v>
      </c>
      <c r="C36" s="6">
        <v>1774.5</v>
      </c>
      <c r="D36" s="6">
        <v>1419.69</v>
      </c>
      <c r="E36" s="67">
        <f t="shared" si="0"/>
        <v>3194.19</v>
      </c>
      <c r="F36" s="37"/>
      <c r="G36" s="37"/>
    </row>
    <row r="37" spans="1:7" ht="15">
      <c r="A37" s="40" t="s">
        <v>83</v>
      </c>
      <c r="B37" s="7" t="s">
        <v>88</v>
      </c>
      <c r="C37" s="6">
        <v>1310.2</v>
      </c>
      <c r="D37" s="6">
        <v>1048.13</v>
      </c>
      <c r="E37" s="67">
        <f t="shared" si="0"/>
        <v>2358.33</v>
      </c>
      <c r="F37" s="37"/>
      <c r="G37" s="37"/>
    </row>
    <row r="38" spans="1:7" ht="15">
      <c r="A38" s="40" t="s">
        <v>84</v>
      </c>
      <c r="B38" s="7" t="s">
        <v>91</v>
      </c>
      <c r="C38" s="6">
        <v>2409.81</v>
      </c>
      <c r="D38" s="6">
        <v>1927.9</v>
      </c>
      <c r="E38" s="67">
        <f t="shared" si="0"/>
        <v>4337.71</v>
      </c>
      <c r="F38" s="37"/>
      <c r="G38" s="37"/>
    </row>
    <row r="39" spans="1:7" ht="15">
      <c r="A39" s="40" t="s">
        <v>85</v>
      </c>
      <c r="B39" s="7" t="s">
        <v>92</v>
      </c>
      <c r="C39" s="6">
        <v>4878.56</v>
      </c>
      <c r="D39" s="6">
        <v>3902.85</v>
      </c>
      <c r="E39" s="67">
        <f t="shared" si="0"/>
        <v>8781.41</v>
      </c>
      <c r="F39" s="37"/>
      <c r="G39" s="37"/>
    </row>
    <row r="40" spans="1:7" ht="15">
      <c r="A40" s="40" t="s">
        <v>86</v>
      </c>
      <c r="B40" s="7" t="s">
        <v>94</v>
      </c>
      <c r="C40" s="6"/>
      <c r="D40" s="6"/>
      <c r="E40" s="67">
        <f t="shared" si="0"/>
        <v>0</v>
      </c>
      <c r="F40" s="37"/>
      <c r="G40" s="37"/>
    </row>
    <row r="41" spans="1:7" ht="15">
      <c r="A41" s="40" t="s">
        <v>87</v>
      </c>
      <c r="B41" s="7" t="s">
        <v>97</v>
      </c>
      <c r="C41" s="6">
        <v>1057.82</v>
      </c>
      <c r="D41" s="6">
        <v>846.32</v>
      </c>
      <c r="E41" s="67">
        <f t="shared" si="0"/>
        <v>1904.1399999999999</v>
      </c>
      <c r="F41" s="37"/>
      <c r="G41" s="37"/>
    </row>
    <row r="42" spans="1:7" ht="15">
      <c r="A42" s="40" t="s">
        <v>93</v>
      </c>
      <c r="B42" s="7" t="s">
        <v>98</v>
      </c>
      <c r="C42" s="6">
        <v>259.8</v>
      </c>
      <c r="D42" s="6">
        <v>207.82</v>
      </c>
      <c r="E42" s="67">
        <f t="shared" si="0"/>
        <v>467.62</v>
      </c>
      <c r="F42" s="37"/>
      <c r="G42" s="37"/>
    </row>
    <row r="43" spans="1:7" ht="15.75" thickBot="1">
      <c r="A43" s="40" t="s">
        <v>95</v>
      </c>
      <c r="B43" s="7" t="s">
        <v>102</v>
      </c>
      <c r="C43" s="60">
        <v>1526.49</v>
      </c>
      <c r="D43" s="60">
        <v>1221.29</v>
      </c>
      <c r="E43" s="78">
        <f>C43+D43</f>
        <v>2747.7799999999997</v>
      </c>
      <c r="F43" s="37"/>
      <c r="G43" s="37"/>
    </row>
    <row r="44" spans="1:7" ht="15.75" thickBot="1">
      <c r="A44" s="61"/>
      <c r="B44" s="62" t="s">
        <v>36</v>
      </c>
      <c r="C44" s="63">
        <f>SUM(C7:C43)</f>
        <v>104984.09</v>
      </c>
      <c r="D44" s="63">
        <f>SUM(D7:D43)</f>
        <v>83858.78000000001</v>
      </c>
      <c r="E44" s="79">
        <f t="shared" si="0"/>
        <v>188842.87</v>
      </c>
      <c r="F44" s="37"/>
      <c r="G44" s="37"/>
    </row>
    <row r="45" spans="1:7" ht="14.25">
      <c r="A45" s="37"/>
      <c r="B45" s="37"/>
      <c r="C45" s="1"/>
      <c r="D45" s="1"/>
      <c r="E45" s="41"/>
      <c r="F45" s="37"/>
      <c r="G45" s="37"/>
    </row>
    <row r="47" ht="12.75">
      <c r="D47" s="3"/>
    </row>
    <row r="48" ht="12.75">
      <c r="C48" s="3"/>
    </row>
    <row r="55" ht="12.75">
      <c r="C55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1"/>
  <sheetViews>
    <sheetView workbookViewId="0" topLeftCell="A1">
      <selection activeCell="C6" sqref="C6:C42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7" max="7" width="13.57421875" style="0" customWidth="1"/>
  </cols>
  <sheetData>
    <row r="3" spans="1:7" ht="15">
      <c r="A3" s="93" t="s">
        <v>118</v>
      </c>
      <c r="B3" s="93"/>
      <c r="C3" s="93"/>
      <c r="D3" s="93"/>
      <c r="E3" s="93"/>
      <c r="F3" s="93"/>
      <c r="G3" s="93"/>
    </row>
    <row r="4" spans="1:7" ht="14.25">
      <c r="A4" s="37"/>
      <c r="B4" s="37"/>
      <c r="C4" s="39"/>
      <c r="D4" s="1"/>
      <c r="E4" s="1"/>
      <c r="F4" s="37"/>
      <c r="G4" s="37"/>
    </row>
    <row r="5" spans="1:7" ht="30">
      <c r="A5" s="50" t="s">
        <v>0</v>
      </c>
      <c r="B5" s="50" t="s">
        <v>1</v>
      </c>
      <c r="C5" s="52" t="s">
        <v>42</v>
      </c>
      <c r="D5" s="1"/>
      <c r="E5" s="1"/>
      <c r="F5" s="37"/>
      <c r="G5" s="37"/>
    </row>
    <row r="6" spans="1:7" ht="15">
      <c r="A6" s="40" t="s">
        <v>80</v>
      </c>
      <c r="B6" s="7" t="s">
        <v>6</v>
      </c>
      <c r="C6" s="8">
        <v>12423.33</v>
      </c>
      <c r="D6" s="1"/>
      <c r="E6" s="1"/>
      <c r="F6" s="37"/>
      <c r="G6" s="37"/>
    </row>
    <row r="7" spans="1:7" ht="15">
      <c r="A7" s="40" t="s">
        <v>53</v>
      </c>
      <c r="B7" s="7" t="s">
        <v>40</v>
      </c>
      <c r="C7" s="8">
        <v>8818.4</v>
      </c>
      <c r="D7" s="1"/>
      <c r="E7" s="1"/>
      <c r="F7" s="37"/>
      <c r="G7" s="37"/>
    </row>
    <row r="8" spans="1:7" ht="15">
      <c r="A8" s="40" t="s">
        <v>54</v>
      </c>
      <c r="B8" s="7" t="s">
        <v>8</v>
      </c>
      <c r="C8" s="8">
        <v>7217.35</v>
      </c>
      <c r="D8" s="1"/>
      <c r="E8" s="1"/>
      <c r="F8" s="37"/>
      <c r="G8" s="37"/>
    </row>
    <row r="9" spans="1:7" ht="15">
      <c r="A9" s="40" t="s">
        <v>55</v>
      </c>
      <c r="B9" s="7" t="s">
        <v>9</v>
      </c>
      <c r="C9" s="8">
        <v>3462.74</v>
      </c>
      <c r="D9" s="1"/>
      <c r="E9" s="1"/>
      <c r="F9" s="37"/>
      <c r="G9" s="37"/>
    </row>
    <row r="10" spans="1:7" ht="15">
      <c r="A10" s="40" t="s">
        <v>56</v>
      </c>
      <c r="B10" s="7" t="s">
        <v>10</v>
      </c>
      <c r="C10" s="8">
        <v>1281.67</v>
      </c>
      <c r="D10" s="1"/>
      <c r="E10" s="1"/>
      <c r="F10" s="37"/>
      <c r="G10" s="37"/>
    </row>
    <row r="11" spans="1:7" ht="15">
      <c r="A11" s="40" t="s">
        <v>57</v>
      </c>
      <c r="B11" s="7" t="s">
        <v>11</v>
      </c>
      <c r="C11" s="8">
        <v>10128.19</v>
      </c>
      <c r="D11" s="1"/>
      <c r="E11" s="1"/>
      <c r="F11" s="37"/>
      <c r="G11" s="37"/>
    </row>
    <row r="12" spans="1:7" ht="15">
      <c r="A12" s="40" t="s">
        <v>58</v>
      </c>
      <c r="B12" s="7" t="s">
        <v>12</v>
      </c>
      <c r="C12" s="8">
        <v>4547.29</v>
      </c>
      <c r="D12" s="1"/>
      <c r="E12" s="1"/>
      <c r="F12" s="37"/>
      <c r="G12" s="37"/>
    </row>
    <row r="13" spans="1:7" ht="15">
      <c r="A13" s="40" t="s">
        <v>59</v>
      </c>
      <c r="B13" s="7" t="s">
        <v>13</v>
      </c>
      <c r="C13" s="8">
        <v>19687.44</v>
      </c>
      <c r="D13" s="1"/>
      <c r="E13" s="1"/>
      <c r="F13" s="37"/>
      <c r="G13" s="37"/>
    </row>
    <row r="14" spans="1:7" ht="15">
      <c r="A14" s="40" t="s">
        <v>60</v>
      </c>
      <c r="B14" s="7" t="s">
        <v>14</v>
      </c>
      <c r="C14" s="8">
        <v>16635.54</v>
      </c>
      <c r="D14" s="1"/>
      <c r="E14" s="1"/>
      <c r="F14" s="37"/>
      <c r="G14" s="37"/>
    </row>
    <row r="15" spans="1:7" ht="15">
      <c r="A15" s="40" t="s">
        <v>61</v>
      </c>
      <c r="B15" s="7" t="s">
        <v>15</v>
      </c>
      <c r="C15" s="8">
        <v>21205.37</v>
      </c>
      <c r="D15" s="1"/>
      <c r="E15" s="1"/>
      <c r="F15" s="37"/>
      <c r="G15" s="37"/>
    </row>
    <row r="16" spans="1:7" ht="15">
      <c r="A16" s="40" t="s">
        <v>62</v>
      </c>
      <c r="B16" s="7" t="s">
        <v>16</v>
      </c>
      <c r="C16" s="8">
        <v>10383.77</v>
      </c>
      <c r="D16" s="1"/>
      <c r="E16" s="1"/>
      <c r="F16" s="37"/>
      <c r="G16" s="37"/>
    </row>
    <row r="17" spans="1:7" ht="15">
      <c r="A17" s="40" t="s">
        <v>63</v>
      </c>
      <c r="B17" s="7" t="s">
        <v>41</v>
      </c>
      <c r="C17" s="8">
        <v>22094.92</v>
      </c>
      <c r="D17" s="1"/>
      <c r="E17" s="1"/>
      <c r="F17" s="37"/>
      <c r="G17" s="37"/>
    </row>
    <row r="18" spans="1:7" ht="15">
      <c r="A18" s="40" t="s">
        <v>64</v>
      </c>
      <c r="B18" s="7" t="s">
        <v>18</v>
      </c>
      <c r="C18" s="8">
        <v>7177.36</v>
      </c>
      <c r="D18" s="1"/>
      <c r="E18" s="1"/>
      <c r="F18" s="37"/>
      <c r="G18" s="37"/>
    </row>
    <row r="19" spans="1:7" ht="15">
      <c r="A19" s="40" t="s">
        <v>65</v>
      </c>
      <c r="B19" s="7" t="s">
        <v>19</v>
      </c>
      <c r="C19" s="8">
        <v>4423.2</v>
      </c>
      <c r="D19" s="1"/>
      <c r="E19" s="1"/>
      <c r="F19" s="37"/>
      <c r="G19" s="37"/>
    </row>
    <row r="20" spans="1:7" ht="15">
      <c r="A20" s="40" t="s">
        <v>66</v>
      </c>
      <c r="B20" s="7" t="s">
        <v>20</v>
      </c>
      <c r="C20" s="8">
        <v>5898.17</v>
      </c>
      <c r="D20" s="1"/>
      <c r="E20" s="1"/>
      <c r="F20" s="37"/>
      <c r="G20" s="37"/>
    </row>
    <row r="21" spans="1:7" ht="15">
      <c r="A21" s="40" t="s">
        <v>67</v>
      </c>
      <c r="B21" s="7" t="s">
        <v>21</v>
      </c>
      <c r="C21" s="8">
        <v>961.16</v>
      </c>
      <c r="D21" s="1"/>
      <c r="E21" s="1"/>
      <c r="F21" s="37"/>
      <c r="G21" s="37"/>
    </row>
    <row r="22" spans="1:7" ht="15">
      <c r="A22" s="40" t="s">
        <v>68</v>
      </c>
      <c r="B22" s="7" t="s">
        <v>22</v>
      </c>
      <c r="C22" s="8">
        <v>1232.08</v>
      </c>
      <c r="D22" s="1"/>
      <c r="E22" s="1"/>
      <c r="F22" s="37"/>
      <c r="G22" s="37"/>
    </row>
    <row r="23" spans="1:7" ht="15">
      <c r="A23" s="40" t="s">
        <v>69</v>
      </c>
      <c r="B23" s="7" t="s">
        <v>23</v>
      </c>
      <c r="C23" s="8">
        <v>368.52</v>
      </c>
      <c r="D23" s="1"/>
      <c r="E23" s="1"/>
      <c r="F23" s="37"/>
      <c r="G23" s="37"/>
    </row>
    <row r="24" spans="1:7" ht="15">
      <c r="A24" s="40" t="s">
        <v>70</v>
      </c>
      <c r="B24" s="7" t="s">
        <v>24</v>
      </c>
      <c r="C24" s="8">
        <v>1942.62</v>
      </c>
      <c r="D24" s="1"/>
      <c r="E24" s="1"/>
      <c r="F24" s="37"/>
      <c r="G24" s="37"/>
    </row>
    <row r="25" spans="1:7" ht="15">
      <c r="A25" s="40" t="s">
        <v>71</v>
      </c>
      <c r="B25" s="7" t="s">
        <v>25</v>
      </c>
      <c r="C25" s="8">
        <v>5527.42</v>
      </c>
      <c r="D25" s="1"/>
      <c r="E25" s="1"/>
      <c r="F25" s="37"/>
      <c r="G25" s="37"/>
    </row>
    <row r="26" spans="1:7" ht="15">
      <c r="A26" s="40" t="s">
        <v>72</v>
      </c>
      <c r="B26" s="7" t="s">
        <v>26</v>
      </c>
      <c r="C26" s="8">
        <v>6325.63</v>
      </c>
      <c r="D26" s="1"/>
      <c r="E26" s="1"/>
      <c r="F26" s="37"/>
      <c r="G26" s="37"/>
    </row>
    <row r="27" spans="1:7" ht="15">
      <c r="A27" s="40" t="s">
        <v>73</v>
      </c>
      <c r="B27" s="7" t="s">
        <v>27</v>
      </c>
      <c r="C27" s="8">
        <v>1457.98</v>
      </c>
      <c r="D27" s="1"/>
      <c r="E27" s="1"/>
      <c r="F27" s="37"/>
      <c r="G27" s="37"/>
    </row>
    <row r="28" spans="1:7" ht="15">
      <c r="A28" s="40" t="s">
        <v>74</v>
      </c>
      <c r="B28" s="7" t="s">
        <v>28</v>
      </c>
      <c r="C28" s="8">
        <v>1674.7</v>
      </c>
      <c r="D28" s="1"/>
      <c r="E28" s="1"/>
      <c r="F28" s="37"/>
      <c r="G28" s="37"/>
    </row>
    <row r="29" spans="1:7" ht="15">
      <c r="A29" s="40" t="s">
        <v>75</v>
      </c>
      <c r="B29" s="7" t="s">
        <v>29</v>
      </c>
      <c r="C29" s="8">
        <v>24179.45</v>
      </c>
      <c r="D29" s="1"/>
      <c r="E29" s="1"/>
      <c r="F29" s="37"/>
      <c r="G29" s="37"/>
    </row>
    <row r="30" spans="1:7" ht="15">
      <c r="A30" s="40" t="s">
        <v>76</v>
      </c>
      <c r="B30" s="7" t="s">
        <v>30</v>
      </c>
      <c r="C30" s="8">
        <v>16217.71</v>
      </c>
      <c r="D30" s="1"/>
      <c r="E30" s="1"/>
      <c r="F30" s="37"/>
      <c r="G30" s="37"/>
    </row>
    <row r="31" spans="1:7" ht="15">
      <c r="A31" s="40" t="s">
        <v>77</v>
      </c>
      <c r="B31" s="7" t="s">
        <v>31</v>
      </c>
      <c r="C31" s="8">
        <v>8651.72</v>
      </c>
      <c r="D31" s="1"/>
      <c r="E31" s="1"/>
      <c r="F31" s="37"/>
      <c r="G31" s="37"/>
    </row>
    <row r="32" spans="1:7" ht="15">
      <c r="A32" s="40" t="s">
        <v>78</v>
      </c>
      <c r="B32" s="7" t="s">
        <v>32</v>
      </c>
      <c r="C32" s="8">
        <v>3753.55</v>
      </c>
      <c r="D32" s="1"/>
      <c r="E32" s="1"/>
      <c r="F32" s="37"/>
      <c r="G32" s="37"/>
    </row>
    <row r="33" spans="1:7" ht="15">
      <c r="A33" s="40" t="s">
        <v>79</v>
      </c>
      <c r="B33" s="7" t="s">
        <v>33</v>
      </c>
      <c r="C33" s="8">
        <v>18757.13</v>
      </c>
      <c r="D33" s="1"/>
      <c r="E33" s="1"/>
      <c r="F33" s="37"/>
      <c r="G33" s="37"/>
    </row>
    <row r="34" spans="1:7" ht="15">
      <c r="A34" s="40" t="s">
        <v>81</v>
      </c>
      <c r="B34" s="7" t="s">
        <v>34</v>
      </c>
      <c r="C34" s="8">
        <v>9646.53</v>
      </c>
      <c r="D34" s="1"/>
      <c r="E34" s="1"/>
      <c r="F34" s="37"/>
      <c r="G34" s="37"/>
    </row>
    <row r="35" spans="1:7" ht="15">
      <c r="A35" s="40" t="s">
        <v>82</v>
      </c>
      <c r="B35" s="7" t="s">
        <v>35</v>
      </c>
      <c r="C35" s="8">
        <v>1025.24</v>
      </c>
      <c r="D35" s="1"/>
      <c r="E35" s="1"/>
      <c r="F35" s="37"/>
      <c r="G35" s="37"/>
    </row>
    <row r="36" spans="1:7" ht="15">
      <c r="A36" s="40" t="s">
        <v>83</v>
      </c>
      <c r="B36" s="7" t="s">
        <v>88</v>
      </c>
      <c r="C36" s="8">
        <v>680.53</v>
      </c>
      <c r="D36" s="1"/>
      <c r="E36" s="1"/>
      <c r="F36" s="37"/>
      <c r="G36" s="37"/>
    </row>
    <row r="37" spans="1:7" ht="15">
      <c r="A37" s="40" t="s">
        <v>84</v>
      </c>
      <c r="B37" s="7" t="s">
        <v>91</v>
      </c>
      <c r="C37" s="8">
        <v>6615.46</v>
      </c>
      <c r="D37" s="1"/>
      <c r="E37" s="1"/>
      <c r="F37" s="37"/>
      <c r="G37" s="37"/>
    </row>
    <row r="38" spans="1:7" ht="15">
      <c r="A38" s="40" t="s">
        <v>85</v>
      </c>
      <c r="B38" s="7" t="s">
        <v>92</v>
      </c>
      <c r="C38" s="8">
        <v>13637.45</v>
      </c>
      <c r="D38" s="1"/>
      <c r="E38" s="1"/>
      <c r="F38" s="37"/>
      <c r="G38" s="37"/>
    </row>
    <row r="39" spans="1:7" ht="15">
      <c r="A39" s="40" t="s">
        <v>86</v>
      </c>
      <c r="B39" s="7" t="s">
        <v>94</v>
      </c>
      <c r="C39" s="8"/>
      <c r="D39" s="1"/>
      <c r="E39" s="1"/>
      <c r="F39" s="37"/>
      <c r="G39" s="37"/>
    </row>
    <row r="40" spans="1:7" ht="15">
      <c r="A40" s="40" t="s">
        <v>87</v>
      </c>
      <c r="B40" s="7" t="s">
        <v>97</v>
      </c>
      <c r="C40" s="8">
        <v>133.07</v>
      </c>
      <c r="D40" s="1"/>
      <c r="E40" s="1"/>
      <c r="F40" s="37"/>
      <c r="G40" s="37"/>
    </row>
    <row r="41" spans="1:7" ht="15">
      <c r="A41" s="40" t="s">
        <v>93</v>
      </c>
      <c r="B41" s="7" t="s">
        <v>98</v>
      </c>
      <c r="C41" s="8">
        <v>492.16</v>
      </c>
      <c r="D41" s="1"/>
      <c r="E41" s="1"/>
      <c r="F41" s="37"/>
      <c r="G41" s="37"/>
    </row>
    <row r="42" spans="1:7" ht="15">
      <c r="A42" s="40" t="s">
        <v>95</v>
      </c>
      <c r="B42" s="7" t="s">
        <v>102</v>
      </c>
      <c r="C42" s="8">
        <v>803.27</v>
      </c>
      <c r="D42" s="1"/>
      <c r="E42" s="1"/>
      <c r="F42" s="37"/>
      <c r="G42" s="37"/>
    </row>
    <row r="43" spans="1:7" ht="15">
      <c r="A43" s="53"/>
      <c r="B43" s="7" t="s">
        <v>36</v>
      </c>
      <c r="C43" s="8">
        <f>SUM(C6:C42)</f>
        <v>279468.12000000005</v>
      </c>
      <c r="D43" s="1"/>
      <c r="E43" s="1"/>
      <c r="F43" s="37"/>
      <c r="G43" s="37"/>
    </row>
    <row r="44" spans="1:7" ht="14.25">
      <c r="A44" s="37"/>
      <c r="B44" s="37"/>
      <c r="C44" s="39"/>
      <c r="D44" s="1"/>
      <c r="E44" s="1"/>
      <c r="F44" s="37"/>
      <c r="G44" s="37"/>
    </row>
    <row r="45" spans="1:7" ht="14.25">
      <c r="A45" s="37"/>
      <c r="B45" s="37"/>
      <c r="C45" s="39"/>
      <c r="D45" s="1"/>
      <c r="E45" s="37"/>
      <c r="F45" s="37"/>
      <c r="G45" s="37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8"/>
  <sheetViews>
    <sheetView workbookViewId="0" topLeftCell="A4">
      <selection activeCell="C7" sqref="C7:C43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94" t="s">
        <v>119</v>
      </c>
      <c r="B4" s="94"/>
      <c r="C4" s="94"/>
      <c r="D4" s="94"/>
      <c r="E4" s="94"/>
      <c r="F4" s="94"/>
      <c r="G4" s="94"/>
      <c r="H4" s="94"/>
    </row>
    <row r="5" spans="1:8" ht="14.25">
      <c r="A5" s="37"/>
      <c r="B5" s="37"/>
      <c r="C5" s="37"/>
      <c r="D5" s="42"/>
      <c r="E5" s="37"/>
      <c r="F5" s="37"/>
      <c r="G5" s="37"/>
      <c r="H5" s="37"/>
    </row>
    <row r="6" spans="1:8" ht="30">
      <c r="A6" s="50" t="s">
        <v>0</v>
      </c>
      <c r="B6" s="50" t="s">
        <v>1</v>
      </c>
      <c r="C6" s="51" t="s">
        <v>43</v>
      </c>
      <c r="D6" s="42"/>
      <c r="E6" s="37"/>
      <c r="F6" s="37"/>
      <c r="G6" s="37"/>
      <c r="H6" s="37"/>
    </row>
    <row r="7" spans="1:8" ht="15">
      <c r="A7" s="40" t="s">
        <v>80</v>
      </c>
      <c r="B7" s="7" t="s">
        <v>6</v>
      </c>
      <c r="C7" s="7">
        <v>7093.39</v>
      </c>
      <c r="D7" s="42"/>
      <c r="E7" s="37"/>
      <c r="F7" s="37"/>
      <c r="G7" s="37"/>
      <c r="H7" s="37"/>
    </row>
    <row r="8" spans="1:8" ht="15">
      <c r="A8" s="40" t="s">
        <v>53</v>
      </c>
      <c r="B8" s="7" t="s">
        <v>40</v>
      </c>
      <c r="C8" s="7">
        <v>758.7</v>
      </c>
      <c r="D8" s="42"/>
      <c r="E8" s="37"/>
      <c r="F8" s="37"/>
      <c r="G8" s="37"/>
      <c r="H8" s="37"/>
    </row>
    <row r="9" spans="1:8" ht="15">
      <c r="A9" s="40" t="s">
        <v>54</v>
      </c>
      <c r="B9" s="7" t="s">
        <v>8</v>
      </c>
      <c r="C9" s="7"/>
      <c r="D9" s="42"/>
      <c r="E9" s="37"/>
      <c r="F9" s="37"/>
      <c r="G9" s="37"/>
      <c r="H9" s="37"/>
    </row>
    <row r="10" spans="1:8" ht="15">
      <c r="A10" s="40" t="s">
        <v>55</v>
      </c>
      <c r="B10" s="7" t="s">
        <v>9</v>
      </c>
      <c r="C10" s="7">
        <v>4031.42</v>
      </c>
      <c r="D10" s="42"/>
      <c r="E10" s="37"/>
      <c r="F10" s="37"/>
      <c r="G10" s="37"/>
      <c r="H10" s="37"/>
    </row>
    <row r="11" spans="1:8" ht="15">
      <c r="A11" s="40" t="s">
        <v>56</v>
      </c>
      <c r="B11" s="7" t="s">
        <v>10</v>
      </c>
      <c r="C11" s="7">
        <v>301.87</v>
      </c>
      <c r="D11" s="42"/>
      <c r="E11" s="37"/>
      <c r="F11" s="37"/>
      <c r="G11" s="37"/>
      <c r="H11" s="37"/>
    </row>
    <row r="12" spans="1:8" ht="15">
      <c r="A12" s="40" t="s">
        <v>57</v>
      </c>
      <c r="B12" s="7" t="s">
        <v>11</v>
      </c>
      <c r="C12" s="7">
        <v>467.38</v>
      </c>
      <c r="D12" s="42"/>
      <c r="E12" s="37"/>
      <c r="F12" s="37"/>
      <c r="G12" s="37"/>
      <c r="H12" s="37"/>
    </row>
    <row r="13" spans="1:8" ht="15">
      <c r="A13" s="40" t="s">
        <v>58</v>
      </c>
      <c r="B13" s="7" t="s">
        <v>12</v>
      </c>
      <c r="C13" s="7">
        <v>2403.79</v>
      </c>
      <c r="D13" s="42"/>
      <c r="E13" s="37"/>
      <c r="F13" s="37"/>
      <c r="G13" s="37"/>
      <c r="H13" s="37"/>
    </row>
    <row r="14" spans="1:8" ht="15">
      <c r="A14" s="40" t="s">
        <v>59</v>
      </c>
      <c r="B14" s="7" t="s">
        <v>13</v>
      </c>
      <c r="C14" s="7">
        <v>7743.48</v>
      </c>
      <c r="D14" s="42"/>
      <c r="E14" s="37"/>
      <c r="F14" s="37"/>
      <c r="G14" s="37"/>
      <c r="H14" s="37"/>
    </row>
    <row r="15" spans="1:8" ht="15">
      <c r="A15" s="40" t="s">
        <v>60</v>
      </c>
      <c r="B15" s="7" t="s">
        <v>14</v>
      </c>
      <c r="C15" s="7">
        <v>468.88</v>
      </c>
      <c r="D15" s="42"/>
      <c r="E15" s="37"/>
      <c r="F15" s="37"/>
      <c r="G15" s="37"/>
      <c r="H15" s="37"/>
    </row>
    <row r="16" spans="1:8" ht="15">
      <c r="A16" s="40" t="s">
        <v>61</v>
      </c>
      <c r="B16" s="7" t="s">
        <v>15</v>
      </c>
      <c r="C16" s="7">
        <v>19709.23</v>
      </c>
      <c r="D16" s="42"/>
      <c r="E16" s="37"/>
      <c r="F16" s="37"/>
      <c r="G16" s="37"/>
      <c r="H16" s="37"/>
    </row>
    <row r="17" spans="1:8" ht="15">
      <c r="A17" s="40" t="s">
        <v>62</v>
      </c>
      <c r="B17" s="7" t="s">
        <v>16</v>
      </c>
      <c r="C17" s="7">
        <v>5401.83</v>
      </c>
      <c r="D17" s="42"/>
      <c r="E17" s="37"/>
      <c r="F17" s="37"/>
      <c r="G17" s="37"/>
      <c r="H17" s="37"/>
    </row>
    <row r="18" spans="1:8" ht="15">
      <c r="A18" s="40" t="s">
        <v>63</v>
      </c>
      <c r="B18" s="7" t="s">
        <v>41</v>
      </c>
      <c r="C18" s="7">
        <v>5857.07</v>
      </c>
      <c r="D18" s="42"/>
      <c r="E18" s="37"/>
      <c r="F18" s="37"/>
      <c r="G18" s="37"/>
      <c r="H18" s="37"/>
    </row>
    <row r="19" spans="1:8" ht="15">
      <c r="A19" s="40" t="s">
        <v>64</v>
      </c>
      <c r="B19" s="7" t="s">
        <v>18</v>
      </c>
      <c r="C19" s="7">
        <v>1567.18</v>
      </c>
      <c r="D19" s="42"/>
      <c r="E19" s="37"/>
      <c r="F19" s="37"/>
      <c r="G19" s="37"/>
      <c r="H19" s="37"/>
    </row>
    <row r="20" spans="1:8" ht="15">
      <c r="A20" s="40" t="s">
        <v>65</v>
      </c>
      <c r="B20" s="7" t="s">
        <v>19</v>
      </c>
      <c r="C20" s="7">
        <v>1536.28</v>
      </c>
      <c r="D20" s="42"/>
      <c r="E20" s="37"/>
      <c r="F20" s="37"/>
      <c r="G20" s="37"/>
      <c r="H20" s="37"/>
    </row>
    <row r="21" spans="1:8" ht="15">
      <c r="A21" s="40" t="s">
        <v>66</v>
      </c>
      <c r="B21" s="7" t="s">
        <v>20</v>
      </c>
      <c r="C21" s="7">
        <v>9018.92</v>
      </c>
      <c r="D21" s="42"/>
      <c r="E21" s="37"/>
      <c r="F21" s="37"/>
      <c r="G21" s="37"/>
      <c r="H21" s="37"/>
    </row>
    <row r="22" spans="1:8" ht="15">
      <c r="A22" s="40" t="s">
        <v>67</v>
      </c>
      <c r="B22" s="7" t="s">
        <v>21</v>
      </c>
      <c r="C22" s="7"/>
      <c r="D22" s="42"/>
      <c r="E22" s="37"/>
      <c r="F22" s="37"/>
      <c r="G22" s="37"/>
      <c r="H22" s="37"/>
    </row>
    <row r="23" spans="1:8" ht="15">
      <c r="A23" s="40" t="s">
        <v>68</v>
      </c>
      <c r="B23" s="7" t="s">
        <v>22</v>
      </c>
      <c r="C23" s="7"/>
      <c r="D23" s="42"/>
      <c r="E23" s="37"/>
      <c r="F23" s="37"/>
      <c r="G23" s="37"/>
      <c r="H23" s="37"/>
    </row>
    <row r="24" spans="1:8" ht="15">
      <c r="A24" s="40" t="s">
        <v>69</v>
      </c>
      <c r="B24" s="7" t="s">
        <v>23</v>
      </c>
      <c r="C24" s="7"/>
      <c r="D24" s="42"/>
      <c r="E24" s="37"/>
      <c r="F24" s="37"/>
      <c r="G24" s="37"/>
      <c r="H24" s="37"/>
    </row>
    <row r="25" spans="1:8" ht="15">
      <c r="A25" s="40" t="s">
        <v>70</v>
      </c>
      <c r="B25" s="7" t="s">
        <v>24</v>
      </c>
      <c r="C25" s="7"/>
      <c r="D25" s="42"/>
      <c r="E25" s="37"/>
      <c r="F25" s="37"/>
      <c r="G25" s="37"/>
      <c r="H25" s="37"/>
    </row>
    <row r="26" spans="1:8" ht="15">
      <c r="A26" s="40" t="s">
        <v>71</v>
      </c>
      <c r="B26" s="7" t="s">
        <v>25</v>
      </c>
      <c r="C26" s="7">
        <v>3313.49</v>
      </c>
      <c r="D26" s="42"/>
      <c r="E26" s="37"/>
      <c r="F26" s="37"/>
      <c r="G26" s="37"/>
      <c r="H26" s="37"/>
    </row>
    <row r="27" spans="1:8" ht="15">
      <c r="A27" s="40" t="s">
        <v>72</v>
      </c>
      <c r="B27" s="7" t="s">
        <v>26</v>
      </c>
      <c r="C27" s="7">
        <v>1132.56</v>
      </c>
      <c r="D27" s="42"/>
      <c r="E27" s="37"/>
      <c r="F27" s="37"/>
      <c r="G27" s="37"/>
      <c r="H27" s="37"/>
    </row>
    <row r="28" spans="1:8" ht="15">
      <c r="A28" s="40" t="s">
        <v>73</v>
      </c>
      <c r="B28" s="7" t="s">
        <v>27</v>
      </c>
      <c r="C28" s="7"/>
      <c r="D28" s="42"/>
      <c r="E28" s="37"/>
      <c r="F28" s="37"/>
      <c r="G28" s="37"/>
      <c r="H28" s="37"/>
    </row>
    <row r="29" spans="1:8" ht="15">
      <c r="A29" s="40" t="s">
        <v>74</v>
      </c>
      <c r="B29" s="7" t="s">
        <v>28</v>
      </c>
      <c r="C29" s="7"/>
      <c r="D29" s="42"/>
      <c r="E29" s="37"/>
      <c r="F29" s="37"/>
      <c r="G29" s="37"/>
      <c r="H29" s="37"/>
    </row>
    <row r="30" spans="1:8" ht="15">
      <c r="A30" s="40" t="s">
        <v>75</v>
      </c>
      <c r="B30" s="7" t="s">
        <v>29</v>
      </c>
      <c r="C30" s="7">
        <v>5823.78</v>
      </c>
      <c r="D30" s="42"/>
      <c r="E30" s="37"/>
      <c r="F30" s="37"/>
      <c r="G30" s="37"/>
      <c r="H30" s="37"/>
    </row>
    <row r="31" spans="1:8" ht="15">
      <c r="A31" s="40" t="s">
        <v>76</v>
      </c>
      <c r="B31" s="7" t="s">
        <v>30</v>
      </c>
      <c r="C31" s="7">
        <v>2690.5</v>
      </c>
      <c r="D31" s="42"/>
      <c r="E31" s="37"/>
      <c r="F31" s="37"/>
      <c r="G31" s="37"/>
      <c r="H31" s="37"/>
    </row>
    <row r="32" spans="1:8" ht="15">
      <c r="A32" s="40" t="s">
        <v>77</v>
      </c>
      <c r="B32" s="7" t="s">
        <v>31</v>
      </c>
      <c r="C32" s="7">
        <v>1448.55</v>
      </c>
      <c r="D32" s="42"/>
      <c r="E32" s="37"/>
      <c r="F32" s="37"/>
      <c r="G32" s="37"/>
      <c r="H32" s="37"/>
    </row>
    <row r="33" spans="1:8" ht="15">
      <c r="A33" s="40" t="s">
        <v>78</v>
      </c>
      <c r="B33" s="7" t="s">
        <v>32</v>
      </c>
      <c r="C33" s="7"/>
      <c r="D33" s="42"/>
      <c r="E33" s="37"/>
      <c r="F33" s="37"/>
      <c r="G33" s="37"/>
      <c r="H33" s="37"/>
    </row>
    <row r="34" spans="1:8" ht="15">
      <c r="A34" s="40" t="s">
        <v>79</v>
      </c>
      <c r="B34" s="7" t="s">
        <v>33</v>
      </c>
      <c r="C34" s="7">
        <v>5130.02</v>
      </c>
      <c r="D34" s="42"/>
      <c r="E34" s="37"/>
      <c r="F34" s="37"/>
      <c r="G34" s="37"/>
      <c r="H34" s="37"/>
    </row>
    <row r="35" spans="1:8" ht="15">
      <c r="A35" s="40" t="s">
        <v>81</v>
      </c>
      <c r="B35" s="7" t="s">
        <v>34</v>
      </c>
      <c r="C35" s="7"/>
      <c r="D35" s="42"/>
      <c r="E35" s="37"/>
      <c r="F35" s="37"/>
      <c r="G35" s="37"/>
      <c r="H35" s="37"/>
    </row>
    <row r="36" spans="1:8" ht="15">
      <c r="A36" s="40" t="s">
        <v>82</v>
      </c>
      <c r="B36" s="7" t="s">
        <v>35</v>
      </c>
      <c r="C36" s="7"/>
      <c r="D36" s="42"/>
      <c r="E36" s="37"/>
      <c r="F36" s="37"/>
      <c r="G36" s="37"/>
      <c r="H36" s="37"/>
    </row>
    <row r="37" spans="1:8" ht="15">
      <c r="A37" s="40" t="s">
        <v>83</v>
      </c>
      <c r="B37" s="7" t="s">
        <v>88</v>
      </c>
      <c r="C37" s="7"/>
      <c r="D37" s="42"/>
      <c r="E37" s="37"/>
      <c r="F37" s="37"/>
      <c r="G37" s="37"/>
      <c r="H37" s="37"/>
    </row>
    <row r="38" spans="1:8" ht="15">
      <c r="A38" s="40" t="s">
        <v>84</v>
      </c>
      <c r="B38" s="7" t="s">
        <v>91</v>
      </c>
      <c r="C38" s="7">
        <v>2483.93</v>
      </c>
      <c r="D38" s="42"/>
      <c r="E38" s="37"/>
      <c r="F38" s="37"/>
      <c r="G38" s="37"/>
      <c r="H38" s="37"/>
    </row>
    <row r="39" spans="1:8" ht="15">
      <c r="A39" s="40" t="s">
        <v>85</v>
      </c>
      <c r="B39" s="7" t="s">
        <v>92</v>
      </c>
      <c r="C39" s="7">
        <v>799.88</v>
      </c>
      <c r="D39" s="42"/>
      <c r="E39" s="37"/>
      <c r="F39" s="37"/>
      <c r="G39" s="37"/>
      <c r="H39" s="37"/>
    </row>
    <row r="40" spans="1:8" ht="15">
      <c r="A40" s="40" t="s">
        <v>86</v>
      </c>
      <c r="B40" s="7" t="s">
        <v>94</v>
      </c>
      <c r="C40" s="7"/>
      <c r="D40" s="42"/>
      <c r="E40" s="37"/>
      <c r="F40" s="37"/>
      <c r="G40" s="37"/>
      <c r="H40" s="37"/>
    </row>
    <row r="41" spans="1:8" ht="15">
      <c r="A41" s="40" t="s">
        <v>87</v>
      </c>
      <c r="B41" s="7" t="s">
        <v>97</v>
      </c>
      <c r="C41" s="7"/>
      <c r="D41" s="42"/>
      <c r="E41" s="37"/>
      <c r="F41" s="37"/>
      <c r="G41" s="37"/>
      <c r="H41" s="37"/>
    </row>
    <row r="42" spans="1:8" ht="15">
      <c r="A42" s="40" t="s">
        <v>93</v>
      </c>
      <c r="B42" s="7" t="s">
        <v>98</v>
      </c>
      <c r="C42" s="7"/>
      <c r="D42" s="42"/>
      <c r="E42" s="37"/>
      <c r="F42" s="37"/>
      <c r="G42" s="37"/>
      <c r="H42" s="37"/>
    </row>
    <row r="43" spans="1:8" ht="15">
      <c r="A43" s="40" t="s">
        <v>95</v>
      </c>
      <c r="B43" s="7" t="s">
        <v>102</v>
      </c>
      <c r="C43" s="7"/>
      <c r="D43" s="42"/>
      <c r="E43" s="37"/>
      <c r="F43" s="37"/>
      <c r="G43" s="37"/>
      <c r="H43" s="37"/>
    </row>
    <row r="44" spans="1:8" ht="15">
      <c r="A44" s="53"/>
      <c r="B44" s="7" t="s">
        <v>36</v>
      </c>
      <c r="C44" s="7">
        <f>SUM(C7:C43)</f>
        <v>89182.13</v>
      </c>
      <c r="D44" s="42"/>
      <c r="E44" s="37"/>
      <c r="F44" s="37"/>
      <c r="G44" s="37"/>
      <c r="H44" s="37"/>
    </row>
    <row r="45" spans="1:8" ht="14.25">
      <c r="A45" s="37"/>
      <c r="B45" s="37"/>
      <c r="C45" s="37"/>
      <c r="D45" s="42"/>
      <c r="E45" s="37"/>
      <c r="F45" s="37"/>
      <c r="G45" s="37"/>
      <c r="H45" s="37"/>
    </row>
    <row r="46" spans="1:8" ht="14.25">
      <c r="A46" s="37"/>
      <c r="B46" s="37"/>
      <c r="C46" s="37"/>
      <c r="D46" s="37"/>
      <c r="E46" s="37"/>
      <c r="F46" s="37"/>
      <c r="G46" s="37"/>
      <c r="H46" s="37"/>
    </row>
    <row r="47" spans="1:8" ht="14.25">
      <c r="A47" s="37"/>
      <c r="B47" s="37"/>
      <c r="C47" s="37"/>
      <c r="D47" s="37"/>
      <c r="E47" s="37"/>
      <c r="F47" s="37"/>
      <c r="G47" s="37"/>
      <c r="H47" s="37"/>
    </row>
    <row r="48" ht="12.75">
      <c r="C48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6" sqref="C6:D42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94" t="s">
        <v>120</v>
      </c>
      <c r="B3" s="94"/>
      <c r="C3" s="94"/>
      <c r="D3" s="94"/>
      <c r="E3" s="94"/>
      <c r="F3" s="94"/>
      <c r="G3" s="94"/>
    </row>
    <row r="4" spans="1:7" ht="15">
      <c r="A4" s="95"/>
      <c r="B4" s="95"/>
      <c r="C4" s="44" t="s">
        <v>44</v>
      </c>
      <c r="D4" s="1"/>
      <c r="E4" s="37"/>
      <c r="F4" s="37"/>
      <c r="G4" s="37"/>
    </row>
    <row r="5" spans="1:7" ht="15">
      <c r="A5" s="50" t="s">
        <v>0</v>
      </c>
      <c r="B5" s="50" t="s">
        <v>1</v>
      </c>
      <c r="C5" s="51" t="s">
        <v>45</v>
      </c>
      <c r="D5" s="51" t="s">
        <v>46</v>
      </c>
      <c r="E5" s="52" t="s">
        <v>49</v>
      </c>
      <c r="F5" s="37"/>
      <c r="G5" s="37"/>
    </row>
    <row r="6" spans="1:7" ht="15">
      <c r="A6" s="40" t="s">
        <v>80</v>
      </c>
      <c r="B6" s="7" t="s">
        <v>6</v>
      </c>
      <c r="C6" s="6">
        <v>15533.1</v>
      </c>
      <c r="D6" s="6">
        <v>40792.08</v>
      </c>
      <c r="E6" s="8">
        <f>C6+D6</f>
        <v>56325.18</v>
      </c>
      <c r="F6" s="37"/>
      <c r="G6" s="37"/>
    </row>
    <row r="7" spans="1:7" ht="15">
      <c r="A7" s="40" t="s">
        <v>53</v>
      </c>
      <c r="B7" s="7" t="s">
        <v>40</v>
      </c>
      <c r="C7" s="6">
        <v>3068.21</v>
      </c>
      <c r="D7" s="6">
        <v>9203.76</v>
      </c>
      <c r="E7" s="8">
        <f aca="true" t="shared" si="0" ref="E7:E43">C7+D7</f>
        <v>12271.970000000001</v>
      </c>
      <c r="F7" s="37"/>
      <c r="G7" s="37"/>
    </row>
    <row r="8" spans="1:7" ht="15">
      <c r="A8" s="40" t="s">
        <v>54</v>
      </c>
      <c r="B8" s="7" t="s">
        <v>8</v>
      </c>
      <c r="C8" s="6">
        <v>397.84</v>
      </c>
      <c r="D8" s="6">
        <v>1476.9</v>
      </c>
      <c r="E8" s="8">
        <f t="shared" si="0"/>
        <v>1874.74</v>
      </c>
      <c r="F8" s="37"/>
      <c r="G8" s="37"/>
    </row>
    <row r="9" spans="1:7" ht="15">
      <c r="A9" s="40" t="s">
        <v>55</v>
      </c>
      <c r="B9" s="7" t="s">
        <v>9</v>
      </c>
      <c r="C9" s="6">
        <v>2846.64</v>
      </c>
      <c r="D9" s="6">
        <v>5099.06</v>
      </c>
      <c r="E9" s="8">
        <f t="shared" si="0"/>
        <v>7945.700000000001</v>
      </c>
      <c r="F9" s="37"/>
      <c r="G9" s="37"/>
    </row>
    <row r="10" spans="1:7" ht="15">
      <c r="A10" s="40" t="s">
        <v>56</v>
      </c>
      <c r="B10" s="7" t="s">
        <v>10</v>
      </c>
      <c r="C10" s="6">
        <v>510.93</v>
      </c>
      <c r="D10" s="6">
        <v>1594.28</v>
      </c>
      <c r="E10" s="8">
        <f t="shared" si="0"/>
        <v>2105.21</v>
      </c>
      <c r="F10" s="37"/>
      <c r="G10" s="37"/>
    </row>
    <row r="11" spans="1:7" ht="15">
      <c r="A11" s="40" t="s">
        <v>57</v>
      </c>
      <c r="B11" s="7" t="s">
        <v>11</v>
      </c>
      <c r="C11" s="6">
        <v>2256.18</v>
      </c>
      <c r="D11" s="6">
        <v>4497.94</v>
      </c>
      <c r="E11" s="8">
        <f t="shared" si="0"/>
        <v>6754.119999999999</v>
      </c>
      <c r="F11" s="37"/>
      <c r="G11" s="37"/>
    </row>
    <row r="12" spans="1:7" ht="15">
      <c r="A12" s="40" t="s">
        <v>58</v>
      </c>
      <c r="B12" s="7" t="s">
        <v>12</v>
      </c>
      <c r="C12" s="6">
        <v>2334.81</v>
      </c>
      <c r="D12" s="6">
        <v>6506.67</v>
      </c>
      <c r="E12" s="8">
        <f t="shared" si="0"/>
        <v>8841.48</v>
      </c>
      <c r="F12" s="37"/>
      <c r="G12" s="37"/>
    </row>
    <row r="13" spans="1:7" ht="15">
      <c r="A13" s="40" t="s">
        <v>59</v>
      </c>
      <c r="B13" s="7" t="s">
        <v>13</v>
      </c>
      <c r="C13" s="6">
        <v>7816.4</v>
      </c>
      <c r="D13" s="6">
        <v>18820.89</v>
      </c>
      <c r="E13" s="8">
        <f t="shared" si="0"/>
        <v>26637.29</v>
      </c>
      <c r="F13" s="37"/>
      <c r="G13" s="37"/>
    </row>
    <row r="14" spans="1:7" ht="15">
      <c r="A14" s="40" t="s">
        <v>60</v>
      </c>
      <c r="B14" s="7" t="s">
        <v>14</v>
      </c>
      <c r="C14" s="6">
        <v>5596.06</v>
      </c>
      <c r="D14" s="6">
        <v>13329.02</v>
      </c>
      <c r="E14" s="8">
        <f t="shared" si="0"/>
        <v>18925.08</v>
      </c>
      <c r="F14" s="37"/>
      <c r="G14" s="37"/>
    </row>
    <row r="15" spans="1:7" ht="15">
      <c r="A15" s="40" t="s">
        <v>61</v>
      </c>
      <c r="B15" s="7" t="s">
        <v>15</v>
      </c>
      <c r="C15" s="6">
        <v>17046.66</v>
      </c>
      <c r="D15" s="6">
        <v>53609.78</v>
      </c>
      <c r="E15" s="8">
        <f t="shared" si="0"/>
        <v>70656.44</v>
      </c>
      <c r="F15" s="37"/>
      <c r="G15" s="37"/>
    </row>
    <row r="16" spans="1:7" ht="15">
      <c r="A16" s="40" t="s">
        <v>62</v>
      </c>
      <c r="B16" s="7" t="s">
        <v>16</v>
      </c>
      <c r="C16" s="6">
        <v>11296.95</v>
      </c>
      <c r="D16" s="6">
        <v>25857.67</v>
      </c>
      <c r="E16" s="8">
        <f t="shared" si="0"/>
        <v>37154.619999999995</v>
      </c>
      <c r="F16" s="37"/>
      <c r="G16" s="37"/>
    </row>
    <row r="17" spans="1:7" ht="15">
      <c r="A17" s="40" t="s">
        <v>63</v>
      </c>
      <c r="B17" s="7" t="s">
        <v>41</v>
      </c>
      <c r="C17" s="6">
        <v>6642.27</v>
      </c>
      <c r="D17" s="6">
        <v>20972.66</v>
      </c>
      <c r="E17" s="8">
        <f t="shared" si="0"/>
        <v>27614.93</v>
      </c>
      <c r="F17" s="37"/>
      <c r="G17" s="37"/>
    </row>
    <row r="18" spans="1:7" ht="15">
      <c r="A18" s="40" t="s">
        <v>64</v>
      </c>
      <c r="B18" s="7" t="s">
        <v>18</v>
      </c>
      <c r="C18" s="6">
        <v>5362.27</v>
      </c>
      <c r="D18" s="6">
        <v>21041.2</v>
      </c>
      <c r="E18" s="8">
        <f t="shared" si="0"/>
        <v>26403.47</v>
      </c>
      <c r="F18" s="37"/>
      <c r="G18" s="37"/>
    </row>
    <row r="19" spans="1:7" ht="15">
      <c r="A19" s="40" t="s">
        <v>65</v>
      </c>
      <c r="B19" s="7" t="s">
        <v>19</v>
      </c>
      <c r="C19" s="6">
        <v>1087.35</v>
      </c>
      <c r="D19" s="6">
        <v>3559.27</v>
      </c>
      <c r="E19" s="8">
        <f t="shared" si="0"/>
        <v>4646.62</v>
      </c>
      <c r="F19" s="37"/>
      <c r="G19" s="37"/>
    </row>
    <row r="20" spans="1:7" ht="15">
      <c r="A20" s="40" t="s">
        <v>66</v>
      </c>
      <c r="B20" s="7" t="s">
        <v>20</v>
      </c>
      <c r="C20" s="6">
        <v>3855.58</v>
      </c>
      <c r="D20" s="6">
        <v>11266.42</v>
      </c>
      <c r="E20" s="8">
        <f t="shared" si="0"/>
        <v>15122</v>
      </c>
      <c r="F20" s="37"/>
      <c r="G20" s="37"/>
    </row>
    <row r="21" spans="1:7" ht="15">
      <c r="A21" s="40" t="s">
        <v>67</v>
      </c>
      <c r="B21" s="7" t="s">
        <v>21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68</v>
      </c>
      <c r="B22" s="7" t="s">
        <v>22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69</v>
      </c>
      <c r="B23" s="7" t="s">
        <v>23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70</v>
      </c>
      <c r="B24" s="7" t="s">
        <v>24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71</v>
      </c>
      <c r="B25" s="7" t="s">
        <v>25</v>
      </c>
      <c r="C25" s="6">
        <v>4469.3</v>
      </c>
      <c r="D25" s="6">
        <v>16527.07</v>
      </c>
      <c r="E25" s="8">
        <f t="shared" si="0"/>
        <v>20996.37</v>
      </c>
      <c r="F25" s="37"/>
      <c r="G25" s="37"/>
    </row>
    <row r="26" spans="1:7" ht="15">
      <c r="A26" s="40" t="s">
        <v>72</v>
      </c>
      <c r="B26" s="7" t="s">
        <v>26</v>
      </c>
      <c r="C26" s="6">
        <v>3768.92</v>
      </c>
      <c r="D26" s="6">
        <v>9984.93</v>
      </c>
      <c r="E26" s="8">
        <f t="shared" si="0"/>
        <v>13753.85</v>
      </c>
      <c r="F26" s="37"/>
      <c r="G26" s="37"/>
    </row>
    <row r="27" spans="1:7" ht="15">
      <c r="A27" s="40" t="s">
        <v>73</v>
      </c>
      <c r="B27" s="7" t="s">
        <v>27</v>
      </c>
      <c r="C27" s="6"/>
      <c r="D27" s="6"/>
      <c r="E27" s="8">
        <f t="shared" si="0"/>
        <v>0</v>
      </c>
      <c r="F27" s="37"/>
      <c r="G27" s="37"/>
    </row>
    <row r="28" spans="1:7" ht="15">
      <c r="A28" s="40" t="s">
        <v>74</v>
      </c>
      <c r="B28" s="7" t="s">
        <v>28</v>
      </c>
      <c r="C28" s="6">
        <v>888.09</v>
      </c>
      <c r="D28" s="6">
        <v>1071.54</v>
      </c>
      <c r="E28" s="8">
        <f t="shared" si="0"/>
        <v>1959.63</v>
      </c>
      <c r="F28" s="37"/>
      <c r="G28" s="37"/>
    </row>
    <row r="29" spans="1:7" ht="15">
      <c r="A29" s="40" t="s">
        <v>75</v>
      </c>
      <c r="B29" s="7" t="s">
        <v>29</v>
      </c>
      <c r="C29" s="6">
        <v>5308.83</v>
      </c>
      <c r="D29" s="6">
        <v>11635.41</v>
      </c>
      <c r="E29" s="8">
        <f t="shared" si="0"/>
        <v>16944.239999999998</v>
      </c>
      <c r="F29" s="37"/>
      <c r="G29" s="37"/>
    </row>
    <row r="30" spans="1:7" ht="15">
      <c r="A30" s="40" t="s">
        <v>76</v>
      </c>
      <c r="B30" s="7" t="s">
        <v>30</v>
      </c>
      <c r="C30" s="6">
        <v>5282.72</v>
      </c>
      <c r="D30" s="6">
        <v>17419.98</v>
      </c>
      <c r="E30" s="8">
        <f t="shared" si="0"/>
        <v>22702.7</v>
      </c>
      <c r="F30" s="37"/>
      <c r="G30" s="37"/>
    </row>
    <row r="31" spans="1:7" ht="15">
      <c r="A31" s="40" t="s">
        <v>77</v>
      </c>
      <c r="B31" s="7" t="s">
        <v>31</v>
      </c>
      <c r="C31" s="6">
        <v>1687.18</v>
      </c>
      <c r="D31" s="6">
        <v>4839.78</v>
      </c>
      <c r="E31" s="8">
        <f t="shared" si="0"/>
        <v>6526.96</v>
      </c>
      <c r="F31" s="37"/>
      <c r="G31" s="37"/>
    </row>
    <row r="32" spans="1:7" ht="15">
      <c r="A32" s="40" t="s">
        <v>78</v>
      </c>
      <c r="B32" s="7" t="s">
        <v>32</v>
      </c>
      <c r="C32" s="6"/>
      <c r="D32" s="6"/>
      <c r="E32" s="8">
        <f t="shared" si="0"/>
        <v>0</v>
      </c>
      <c r="F32" s="37"/>
      <c r="G32" s="37"/>
    </row>
    <row r="33" spans="1:7" ht="15">
      <c r="A33" s="40" t="s">
        <v>79</v>
      </c>
      <c r="B33" s="7" t="s">
        <v>33</v>
      </c>
      <c r="C33" s="6">
        <v>6051.64</v>
      </c>
      <c r="D33" s="6">
        <v>16960.89</v>
      </c>
      <c r="E33" s="8">
        <f t="shared" si="0"/>
        <v>23012.53</v>
      </c>
      <c r="F33" s="37"/>
      <c r="G33" s="37"/>
    </row>
    <row r="34" spans="1:7" ht="15">
      <c r="A34" s="40" t="s">
        <v>81</v>
      </c>
      <c r="B34" s="7" t="s">
        <v>34</v>
      </c>
      <c r="C34" s="6"/>
      <c r="D34" s="6"/>
      <c r="E34" s="8">
        <f t="shared" si="0"/>
        <v>0</v>
      </c>
      <c r="F34" s="37"/>
      <c r="G34" s="37"/>
    </row>
    <row r="35" spans="1:7" ht="15">
      <c r="A35" s="40" t="s">
        <v>82</v>
      </c>
      <c r="B35" s="7" t="s">
        <v>35</v>
      </c>
      <c r="C35" s="6"/>
      <c r="D35" s="6"/>
      <c r="E35" s="8">
        <f t="shared" si="0"/>
        <v>0</v>
      </c>
      <c r="F35" s="37"/>
      <c r="G35" s="37"/>
    </row>
    <row r="36" spans="1:7" ht="15">
      <c r="A36" s="40" t="s">
        <v>83</v>
      </c>
      <c r="B36" s="7" t="s">
        <v>88</v>
      </c>
      <c r="C36" s="6"/>
      <c r="D36" s="6"/>
      <c r="E36" s="8">
        <f t="shared" si="0"/>
        <v>0</v>
      </c>
      <c r="F36" s="37"/>
      <c r="G36" s="37"/>
    </row>
    <row r="37" spans="1:7" ht="15">
      <c r="A37" s="40" t="s">
        <v>84</v>
      </c>
      <c r="B37" s="7" t="s">
        <v>91</v>
      </c>
      <c r="C37" s="6">
        <v>5386.15</v>
      </c>
      <c r="D37" s="6">
        <v>8872.85</v>
      </c>
      <c r="E37" s="8">
        <f t="shared" si="0"/>
        <v>14259</v>
      </c>
      <c r="F37" s="37"/>
      <c r="G37" s="37"/>
    </row>
    <row r="38" spans="1:7" ht="15">
      <c r="A38" s="40" t="s">
        <v>85</v>
      </c>
      <c r="B38" s="7" t="s">
        <v>92</v>
      </c>
      <c r="C38" s="6">
        <v>15928.94</v>
      </c>
      <c r="D38" s="6">
        <v>36713.69</v>
      </c>
      <c r="E38" s="8">
        <f t="shared" si="0"/>
        <v>52642.630000000005</v>
      </c>
      <c r="F38" s="37"/>
      <c r="G38" s="37"/>
    </row>
    <row r="39" spans="1:7" ht="15">
      <c r="A39" s="40" t="s">
        <v>86</v>
      </c>
      <c r="B39" s="7" t="s">
        <v>94</v>
      </c>
      <c r="C39" s="6"/>
      <c r="D39" s="6"/>
      <c r="E39" s="8">
        <f t="shared" si="0"/>
        <v>0</v>
      </c>
      <c r="F39" s="37"/>
      <c r="G39" s="37"/>
    </row>
    <row r="40" spans="1:7" ht="15">
      <c r="A40" s="40" t="s">
        <v>87</v>
      </c>
      <c r="B40" s="7" t="s">
        <v>97</v>
      </c>
      <c r="C40" s="6"/>
      <c r="D40" s="6"/>
      <c r="E40" s="8">
        <f t="shared" si="0"/>
        <v>0</v>
      </c>
      <c r="F40" s="37"/>
      <c r="G40" s="37"/>
    </row>
    <row r="41" spans="1:7" ht="15">
      <c r="A41" s="40" t="s">
        <v>93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5">
      <c r="A42" s="40" t="s">
        <v>95</v>
      </c>
      <c r="B42" s="7" t="s">
        <v>102</v>
      </c>
      <c r="C42" s="6"/>
      <c r="D42" s="6"/>
      <c r="E42" s="8">
        <f t="shared" si="0"/>
        <v>0</v>
      </c>
      <c r="F42" s="37"/>
      <c r="G42" s="37"/>
    </row>
    <row r="43" spans="1:7" ht="15">
      <c r="A43" s="53"/>
      <c r="B43" s="7" t="s">
        <v>36</v>
      </c>
      <c r="C43" s="7">
        <f>SUM(C6:C42)</f>
        <v>134423.02</v>
      </c>
      <c r="D43" s="7">
        <f>SUM(D6:D42)</f>
        <v>361653.74</v>
      </c>
      <c r="E43" s="8">
        <f t="shared" si="0"/>
        <v>496076.76</v>
      </c>
      <c r="F43" s="37"/>
      <c r="G43" s="37"/>
    </row>
    <row r="44" spans="1:7" ht="14.25">
      <c r="A44" s="37"/>
      <c r="B44" s="37"/>
      <c r="C44" s="37"/>
      <c r="D44" s="37"/>
      <c r="E44" s="1"/>
      <c r="F44" s="37"/>
      <c r="G44" s="37"/>
    </row>
    <row r="45" spans="1:7" ht="14.25">
      <c r="A45" s="37"/>
      <c r="B45" s="37"/>
      <c r="C45" s="37"/>
      <c r="D45" s="37"/>
      <c r="E45" s="37"/>
      <c r="F45" s="37"/>
      <c r="G45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7">
      <selection activeCell="I35" sqref="I35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93" t="s">
        <v>121</v>
      </c>
      <c r="B3" s="93"/>
      <c r="C3" s="93"/>
      <c r="D3" s="93"/>
      <c r="E3" s="93"/>
      <c r="F3" s="93"/>
    </row>
    <row r="4" spans="1:6" ht="15">
      <c r="A4" s="96"/>
      <c r="B4" s="96"/>
      <c r="C4" s="96"/>
      <c r="D4" s="96"/>
      <c r="E4" s="96"/>
      <c r="F4" s="37"/>
    </row>
    <row r="5" spans="1:6" ht="14.25">
      <c r="A5" s="95"/>
      <c r="B5" s="95"/>
      <c r="C5" s="37"/>
      <c r="D5" s="37"/>
      <c r="E5" s="37"/>
      <c r="F5" s="37"/>
    </row>
    <row r="6" spans="1:6" ht="15">
      <c r="A6" s="50" t="s">
        <v>0</v>
      </c>
      <c r="B6" s="50" t="s">
        <v>1</v>
      </c>
      <c r="C6" s="51" t="s">
        <v>47</v>
      </c>
      <c r="D6" s="51" t="s">
        <v>48</v>
      </c>
      <c r="E6" s="37"/>
      <c r="F6" s="37"/>
    </row>
    <row r="7" spans="1:6" ht="15">
      <c r="A7" s="40" t="s">
        <v>80</v>
      </c>
      <c r="B7" s="7" t="s">
        <v>6</v>
      </c>
      <c r="C7" s="54">
        <v>8040</v>
      </c>
      <c r="D7" s="7">
        <v>480</v>
      </c>
      <c r="E7" s="37"/>
      <c r="F7" s="37"/>
    </row>
    <row r="8" spans="1:6" ht="15">
      <c r="A8" s="40" t="s">
        <v>53</v>
      </c>
      <c r="B8" s="7" t="s">
        <v>40</v>
      </c>
      <c r="C8" s="54">
        <v>2280</v>
      </c>
      <c r="D8" s="7"/>
      <c r="E8" s="37"/>
      <c r="F8" s="37"/>
    </row>
    <row r="9" spans="1:6" ht="15">
      <c r="A9" s="40" t="s">
        <v>54</v>
      </c>
      <c r="B9" s="7" t="s">
        <v>8</v>
      </c>
      <c r="C9" s="54">
        <v>360</v>
      </c>
      <c r="D9" s="7"/>
      <c r="E9" s="37"/>
      <c r="F9" s="37"/>
    </row>
    <row r="10" spans="1:6" ht="15">
      <c r="A10" s="40" t="s">
        <v>55</v>
      </c>
      <c r="B10" s="7" t="s">
        <v>9</v>
      </c>
      <c r="C10" s="54">
        <v>1560</v>
      </c>
      <c r="D10" s="7"/>
      <c r="E10" s="37"/>
      <c r="F10" s="37"/>
    </row>
    <row r="11" spans="1:6" ht="15">
      <c r="A11" s="40" t="s">
        <v>56</v>
      </c>
      <c r="B11" s="7" t="s">
        <v>10</v>
      </c>
      <c r="C11" s="54">
        <v>240</v>
      </c>
      <c r="D11" s="7">
        <v>480</v>
      </c>
      <c r="E11" s="37"/>
      <c r="F11" s="37"/>
    </row>
    <row r="12" spans="1:6" ht="15">
      <c r="A12" s="40" t="s">
        <v>57</v>
      </c>
      <c r="B12" s="7" t="s">
        <v>11</v>
      </c>
      <c r="C12" s="54">
        <v>1080</v>
      </c>
      <c r="D12" s="7"/>
      <c r="E12" s="37"/>
      <c r="F12" s="37"/>
    </row>
    <row r="13" spans="1:6" ht="15">
      <c r="A13" s="40" t="s">
        <v>58</v>
      </c>
      <c r="B13" s="7" t="s">
        <v>12</v>
      </c>
      <c r="C13" s="54">
        <v>1080</v>
      </c>
      <c r="D13" s="7">
        <v>480</v>
      </c>
      <c r="E13" s="37"/>
      <c r="F13" s="37"/>
    </row>
    <row r="14" spans="1:6" ht="15">
      <c r="A14" s="40" t="s">
        <v>59</v>
      </c>
      <c r="B14" s="7" t="s">
        <v>13</v>
      </c>
      <c r="C14" s="54">
        <v>5040</v>
      </c>
      <c r="D14" s="7">
        <v>480</v>
      </c>
      <c r="E14" s="37"/>
      <c r="F14" s="37"/>
    </row>
    <row r="15" spans="1:6" ht="15">
      <c r="A15" s="40" t="s">
        <v>60</v>
      </c>
      <c r="B15" s="7" t="s">
        <v>14</v>
      </c>
      <c r="C15" s="54">
        <v>2640</v>
      </c>
      <c r="D15" s="7"/>
      <c r="E15" s="37"/>
      <c r="F15" s="37"/>
    </row>
    <row r="16" spans="1:6" ht="15">
      <c r="A16" s="40" t="s">
        <v>61</v>
      </c>
      <c r="B16" s="7" t="s">
        <v>15</v>
      </c>
      <c r="C16" s="54">
        <v>9720</v>
      </c>
      <c r="D16" s="7">
        <v>4320</v>
      </c>
      <c r="E16" s="37"/>
      <c r="F16" s="37"/>
    </row>
    <row r="17" spans="1:6" ht="15">
      <c r="A17" s="40" t="s">
        <v>62</v>
      </c>
      <c r="B17" s="7" t="s">
        <v>16</v>
      </c>
      <c r="C17" s="54">
        <v>5400</v>
      </c>
      <c r="D17" s="7"/>
      <c r="E17" s="37"/>
      <c r="F17" s="37"/>
    </row>
    <row r="18" spans="1:6" ht="15">
      <c r="A18" s="40" t="s">
        <v>63</v>
      </c>
      <c r="B18" s="7" t="s">
        <v>41</v>
      </c>
      <c r="C18" s="54">
        <v>4800</v>
      </c>
      <c r="D18" s="7"/>
      <c r="E18" s="37"/>
      <c r="F18" s="37"/>
    </row>
    <row r="19" spans="1:6" ht="15">
      <c r="A19" s="40" t="s">
        <v>64</v>
      </c>
      <c r="B19" s="7" t="s">
        <v>18</v>
      </c>
      <c r="C19" s="54">
        <v>3240</v>
      </c>
      <c r="D19" s="7"/>
      <c r="E19" s="37"/>
      <c r="F19" s="37"/>
    </row>
    <row r="20" spans="1:6" ht="15">
      <c r="A20" s="40" t="s">
        <v>65</v>
      </c>
      <c r="B20" s="7" t="s">
        <v>19</v>
      </c>
      <c r="C20" s="54">
        <v>1320</v>
      </c>
      <c r="D20" s="7"/>
      <c r="E20" s="37"/>
      <c r="F20" s="37"/>
    </row>
    <row r="21" spans="1:6" ht="15">
      <c r="A21" s="40" t="s">
        <v>66</v>
      </c>
      <c r="B21" s="7" t="s">
        <v>20</v>
      </c>
      <c r="C21" s="54">
        <v>4080</v>
      </c>
      <c r="D21" s="7"/>
      <c r="E21" s="37"/>
      <c r="F21" s="37"/>
    </row>
    <row r="22" spans="1:6" ht="15">
      <c r="A22" s="40" t="s">
        <v>67</v>
      </c>
      <c r="B22" s="7" t="s">
        <v>21</v>
      </c>
      <c r="C22" s="54"/>
      <c r="D22" s="7"/>
      <c r="E22" s="37"/>
      <c r="F22" s="37"/>
    </row>
    <row r="23" spans="1:6" ht="15">
      <c r="A23" s="40" t="s">
        <v>68</v>
      </c>
      <c r="B23" s="7" t="s">
        <v>22</v>
      </c>
      <c r="C23" s="54"/>
      <c r="D23" s="7"/>
      <c r="E23" s="37"/>
      <c r="F23" s="37"/>
    </row>
    <row r="24" spans="1:6" ht="15">
      <c r="A24" s="40" t="s">
        <v>69</v>
      </c>
      <c r="B24" s="7" t="s">
        <v>23</v>
      </c>
      <c r="C24" s="54"/>
      <c r="D24" s="7"/>
      <c r="E24" s="37"/>
      <c r="F24" s="37"/>
    </row>
    <row r="25" spans="1:6" ht="15">
      <c r="A25" s="40" t="s">
        <v>70</v>
      </c>
      <c r="B25" s="7" t="s">
        <v>24</v>
      </c>
      <c r="C25" s="54"/>
      <c r="D25" s="7"/>
      <c r="E25" s="37"/>
      <c r="F25" s="37"/>
    </row>
    <row r="26" spans="1:6" ht="15">
      <c r="A26" s="40" t="s">
        <v>71</v>
      </c>
      <c r="B26" s="7" t="s">
        <v>25</v>
      </c>
      <c r="C26" s="54">
        <v>3600</v>
      </c>
      <c r="D26" s="7"/>
      <c r="E26" s="37"/>
      <c r="F26" s="37"/>
    </row>
    <row r="27" spans="1:6" ht="15">
      <c r="A27" s="40" t="s">
        <v>72</v>
      </c>
      <c r="B27" s="7" t="s">
        <v>26</v>
      </c>
      <c r="C27" s="54">
        <v>2160</v>
      </c>
      <c r="D27" s="7"/>
      <c r="E27" s="37"/>
      <c r="F27" s="37"/>
    </row>
    <row r="28" spans="1:6" ht="15">
      <c r="A28" s="40" t="s">
        <v>73</v>
      </c>
      <c r="B28" s="7" t="s">
        <v>27</v>
      </c>
      <c r="C28" s="54"/>
      <c r="D28" s="7"/>
      <c r="E28" s="37"/>
      <c r="F28" s="37"/>
    </row>
    <row r="29" spans="1:6" ht="15">
      <c r="A29" s="40" t="s">
        <v>74</v>
      </c>
      <c r="B29" s="7" t="s">
        <v>28</v>
      </c>
      <c r="C29" s="54">
        <v>240</v>
      </c>
      <c r="D29" s="7"/>
      <c r="E29" s="37"/>
      <c r="F29" s="37"/>
    </row>
    <row r="30" spans="1:6" ht="15">
      <c r="A30" s="40" t="s">
        <v>75</v>
      </c>
      <c r="B30" s="7" t="s">
        <v>29</v>
      </c>
      <c r="C30" s="54">
        <v>3360</v>
      </c>
      <c r="D30" s="7">
        <v>480</v>
      </c>
      <c r="E30" s="37"/>
      <c r="F30" s="37"/>
    </row>
    <row r="31" spans="1:6" ht="15">
      <c r="A31" s="40" t="s">
        <v>76</v>
      </c>
      <c r="B31" s="7" t="s">
        <v>30</v>
      </c>
      <c r="C31" s="54">
        <v>3240</v>
      </c>
      <c r="D31" s="7">
        <v>960</v>
      </c>
      <c r="E31" s="37"/>
      <c r="F31" s="37"/>
    </row>
    <row r="32" spans="1:6" ht="15">
      <c r="A32" s="40" t="s">
        <v>77</v>
      </c>
      <c r="B32" s="7" t="s">
        <v>31</v>
      </c>
      <c r="C32" s="54">
        <v>1320</v>
      </c>
      <c r="D32" s="7"/>
      <c r="E32" s="37"/>
      <c r="F32" s="37"/>
    </row>
    <row r="33" spans="1:6" ht="15">
      <c r="A33" s="40" t="s">
        <v>78</v>
      </c>
      <c r="B33" s="7" t="s">
        <v>32</v>
      </c>
      <c r="C33" s="54"/>
      <c r="D33" s="7"/>
      <c r="E33" s="37"/>
      <c r="F33" s="37"/>
    </row>
    <row r="34" spans="1:6" ht="15">
      <c r="A34" s="40" t="s">
        <v>79</v>
      </c>
      <c r="B34" s="7" t="s">
        <v>33</v>
      </c>
      <c r="C34" s="54">
        <v>4080</v>
      </c>
      <c r="D34" s="7"/>
      <c r="E34" s="37"/>
      <c r="F34" s="37"/>
    </row>
    <row r="35" spans="1:6" ht="15">
      <c r="A35" s="40" t="s">
        <v>81</v>
      </c>
      <c r="B35" s="7" t="s">
        <v>34</v>
      </c>
      <c r="C35" s="54"/>
      <c r="D35" s="7"/>
      <c r="E35" s="37"/>
      <c r="F35" s="37"/>
    </row>
    <row r="36" spans="1:6" ht="15">
      <c r="A36" s="40" t="s">
        <v>82</v>
      </c>
      <c r="B36" s="7" t="s">
        <v>35</v>
      </c>
      <c r="C36" s="54"/>
      <c r="D36" s="7"/>
      <c r="E36" s="37"/>
      <c r="F36" s="37"/>
    </row>
    <row r="37" spans="1:6" ht="15">
      <c r="A37" s="40" t="s">
        <v>83</v>
      </c>
      <c r="B37" s="7" t="s">
        <v>88</v>
      </c>
      <c r="C37" s="54"/>
      <c r="D37" s="7"/>
      <c r="E37" s="37"/>
      <c r="F37" s="37"/>
    </row>
    <row r="38" spans="1:6" ht="15">
      <c r="A38" s="40" t="s">
        <v>84</v>
      </c>
      <c r="B38" s="7" t="s">
        <v>91</v>
      </c>
      <c r="C38" s="54">
        <v>2040</v>
      </c>
      <c r="D38" s="7">
        <v>480</v>
      </c>
      <c r="E38" s="37"/>
      <c r="F38" s="37"/>
    </row>
    <row r="39" spans="1:6" ht="15">
      <c r="A39" s="40" t="s">
        <v>85</v>
      </c>
      <c r="B39" s="7" t="s">
        <v>92</v>
      </c>
      <c r="C39" s="54">
        <v>7440</v>
      </c>
      <c r="D39" s="7"/>
      <c r="E39" s="37"/>
      <c r="F39" s="37"/>
    </row>
    <row r="40" spans="1:6" ht="15">
      <c r="A40" s="40" t="s">
        <v>86</v>
      </c>
      <c r="B40" s="7" t="s">
        <v>94</v>
      </c>
      <c r="C40" s="45"/>
      <c r="D40" s="6"/>
      <c r="E40" s="37"/>
      <c r="F40" s="37"/>
    </row>
    <row r="41" spans="1:6" ht="15">
      <c r="A41" s="40" t="s">
        <v>87</v>
      </c>
      <c r="B41" s="7" t="s">
        <v>97</v>
      </c>
      <c r="C41" s="54"/>
      <c r="D41" s="6"/>
      <c r="E41" s="37"/>
      <c r="F41" s="37"/>
    </row>
    <row r="42" spans="1:6" ht="15">
      <c r="A42" s="40" t="s">
        <v>93</v>
      </c>
      <c r="B42" s="7" t="s">
        <v>98</v>
      </c>
      <c r="C42" s="54"/>
      <c r="D42" s="6"/>
      <c r="E42" s="37"/>
      <c r="F42" s="37"/>
    </row>
    <row r="43" spans="1:6" ht="15">
      <c r="A43" s="40" t="s">
        <v>95</v>
      </c>
      <c r="B43" s="7" t="s">
        <v>102</v>
      </c>
      <c r="C43" s="54"/>
      <c r="D43" s="6"/>
      <c r="E43" s="37"/>
      <c r="F43" s="37"/>
    </row>
    <row r="44" spans="1:6" ht="15">
      <c r="A44" s="53"/>
      <c r="B44" s="7" t="s">
        <v>36</v>
      </c>
      <c r="C44" s="54">
        <f>SUM(C7:C43)</f>
        <v>78360</v>
      </c>
      <c r="D44" s="54">
        <f>SUM(D7:D43)</f>
        <v>8160</v>
      </c>
      <c r="E44" s="1"/>
      <c r="F44" s="37"/>
    </row>
    <row r="45" spans="1:6" ht="14.25">
      <c r="A45" s="37"/>
      <c r="B45" s="37"/>
      <c r="C45" s="1"/>
      <c r="D45" s="37"/>
      <c r="E45" s="37"/>
      <c r="F45" s="37"/>
    </row>
    <row r="46" spans="1:6" ht="14.25">
      <c r="A46" s="37"/>
      <c r="B46" s="37"/>
      <c r="C46" s="37"/>
      <c r="D46" s="37"/>
      <c r="E46" s="37"/>
      <c r="F46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view="pageBreakPreview" zoomScale="60" workbookViewId="0" topLeftCell="A1">
      <selection activeCell="A2" sqref="A2:I3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93" t="s">
        <v>122</v>
      </c>
      <c r="B3" s="93"/>
      <c r="C3" s="93"/>
      <c r="D3" s="93"/>
      <c r="E3" s="93"/>
      <c r="F3" s="93"/>
      <c r="G3" s="93"/>
      <c r="H3" s="93"/>
      <c r="I3" s="93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114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/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/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40278.99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/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/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>
        <v>14853.26</v>
      </c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/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/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/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/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>
        <v>14853.25</v>
      </c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>
        <v>14853.26</v>
      </c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/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59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59" t="s">
        <v>102</v>
      </c>
      <c r="C42" s="58"/>
      <c r="D42" s="47"/>
      <c r="E42" s="12"/>
      <c r="F42" s="1"/>
      <c r="G42" s="1"/>
      <c r="H42" s="37"/>
      <c r="I42" s="37"/>
    </row>
    <row r="43" spans="1:9" ht="15.75" thickBot="1">
      <c r="A43" s="55"/>
      <c r="B43" s="56" t="s">
        <v>36</v>
      </c>
      <c r="C43" s="57">
        <f>SUM(C6:C42)</f>
        <v>84838.76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0">
      <selection activeCell="H34" sqref="H34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93" t="s">
        <v>123</v>
      </c>
      <c r="B3" s="93"/>
      <c r="C3" s="93"/>
      <c r="D3" s="93"/>
      <c r="E3" s="93"/>
      <c r="F3" s="93"/>
      <c r="G3" s="93"/>
      <c r="H3" s="93"/>
      <c r="I3" s="93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50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>
        <v>28449.42</v>
      </c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>
        <v>11234.47</v>
      </c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>
        <v>154.9</v>
      </c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>
        <v>999.57</v>
      </c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18868.85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>
        <v>42102.71</v>
      </c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>
        <v>713.25</v>
      </c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>
        <v>91411.84</v>
      </c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>
        <v>1537.48</v>
      </c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>
        <v>11520.56</v>
      </c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>
        <v>93.65</v>
      </c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>
        <v>25416.71</v>
      </c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>
        <v>28950.29</v>
      </c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>
        <v>940.98</v>
      </c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>
        <v>93.65</v>
      </c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/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7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7" t="s">
        <v>102</v>
      </c>
      <c r="C42" s="58">
        <v>51.64</v>
      </c>
      <c r="D42" s="47"/>
      <c r="E42" s="12"/>
      <c r="F42" s="1"/>
      <c r="G42" s="1"/>
      <c r="H42" s="37"/>
      <c r="I42" s="37"/>
    </row>
    <row r="43" spans="1:9" ht="15.75" thickBot="1">
      <c r="A43" s="55"/>
      <c r="B43" s="56" t="s">
        <v>36</v>
      </c>
      <c r="C43" s="57">
        <f>SUM(C6:C42)</f>
        <v>262539.97000000003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0">
      <selection activeCell="E18" sqref="E18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93" t="s">
        <v>124</v>
      </c>
      <c r="B3" s="93"/>
      <c r="C3" s="93"/>
      <c r="D3" s="93"/>
      <c r="E3" s="93"/>
      <c r="F3" s="93"/>
      <c r="G3" s="93"/>
      <c r="H3" s="93"/>
      <c r="I3" s="93"/>
    </row>
    <row r="4" spans="1:9" ht="14.25">
      <c r="A4" s="95"/>
      <c r="B4" s="95"/>
      <c r="C4" s="95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51</v>
      </c>
      <c r="D5" s="37"/>
      <c r="E5" s="37"/>
      <c r="F5" s="37"/>
      <c r="G5" s="37"/>
      <c r="H5" s="37"/>
      <c r="I5" s="37"/>
    </row>
    <row r="6" spans="1:9" ht="15">
      <c r="A6" s="40" t="s">
        <v>80</v>
      </c>
      <c r="B6" s="7" t="s">
        <v>6</v>
      </c>
      <c r="C6" s="48"/>
      <c r="D6" s="37"/>
      <c r="E6" s="37"/>
      <c r="F6" s="37"/>
      <c r="G6" s="37"/>
      <c r="H6" s="37"/>
      <c r="I6" s="37"/>
    </row>
    <row r="7" spans="1:9" ht="15">
      <c r="A7" s="40" t="s">
        <v>53</v>
      </c>
      <c r="B7" s="7" t="s">
        <v>40</v>
      </c>
      <c r="C7" s="48"/>
      <c r="D7" s="37"/>
      <c r="E7" s="37"/>
      <c r="F7" s="37"/>
      <c r="G7" s="37"/>
      <c r="H7" s="37"/>
      <c r="I7" s="37"/>
    </row>
    <row r="8" spans="1:9" ht="15">
      <c r="A8" s="40" t="s">
        <v>54</v>
      </c>
      <c r="B8" s="7" t="s">
        <v>8</v>
      </c>
      <c r="C8" s="48"/>
      <c r="D8" s="37"/>
      <c r="E8" s="37"/>
      <c r="F8" s="37"/>
      <c r="G8" s="37"/>
      <c r="H8" s="37"/>
      <c r="I8" s="37"/>
    </row>
    <row r="9" spans="1:9" ht="15">
      <c r="A9" s="40" t="s">
        <v>55</v>
      </c>
      <c r="B9" s="7" t="s">
        <v>9</v>
      </c>
      <c r="C9" s="48"/>
      <c r="D9" s="37"/>
      <c r="E9" s="37"/>
      <c r="F9" s="37"/>
      <c r="G9" s="37"/>
      <c r="H9" s="37"/>
      <c r="I9" s="37"/>
    </row>
    <row r="10" spans="1:9" ht="15">
      <c r="A10" s="40" t="s">
        <v>56</v>
      </c>
      <c r="B10" s="7" t="s">
        <v>10</v>
      </c>
      <c r="C10" s="48"/>
      <c r="D10" s="37"/>
      <c r="E10" s="37"/>
      <c r="F10" s="37"/>
      <c r="G10" s="37"/>
      <c r="H10" s="37"/>
      <c r="I10" s="37"/>
    </row>
    <row r="11" spans="1:9" ht="15">
      <c r="A11" s="40" t="s">
        <v>57</v>
      </c>
      <c r="B11" s="7" t="s">
        <v>11</v>
      </c>
      <c r="C11" s="48"/>
      <c r="D11" s="37"/>
      <c r="E11" s="37"/>
      <c r="F11" s="37"/>
      <c r="G11" s="37"/>
      <c r="H11" s="37"/>
      <c r="I11" s="37"/>
    </row>
    <row r="12" spans="1:9" ht="15">
      <c r="A12" s="40" t="s">
        <v>58</v>
      </c>
      <c r="B12" s="7" t="s">
        <v>12</v>
      </c>
      <c r="C12" s="48"/>
      <c r="D12" s="37"/>
      <c r="E12" s="37"/>
      <c r="F12" s="37"/>
      <c r="G12" s="37"/>
      <c r="H12" s="37"/>
      <c r="I12" s="37"/>
    </row>
    <row r="13" spans="1:9" ht="15">
      <c r="A13" s="40" t="s">
        <v>59</v>
      </c>
      <c r="B13" s="7" t="s">
        <v>13</v>
      </c>
      <c r="C13" s="48"/>
      <c r="D13" s="37"/>
      <c r="E13" s="37"/>
      <c r="F13" s="37"/>
      <c r="G13" s="37"/>
      <c r="H13" s="37"/>
      <c r="I13" s="37"/>
    </row>
    <row r="14" spans="1:9" ht="15">
      <c r="A14" s="40" t="s">
        <v>60</v>
      </c>
      <c r="B14" s="7" t="s">
        <v>14</v>
      </c>
      <c r="C14" s="48"/>
      <c r="D14" s="37"/>
      <c r="E14" s="37"/>
      <c r="F14" s="37"/>
      <c r="G14" s="37"/>
      <c r="H14" s="37"/>
      <c r="I14" s="37"/>
    </row>
    <row r="15" spans="1:9" ht="15">
      <c r="A15" s="40" t="s">
        <v>61</v>
      </c>
      <c r="B15" s="7" t="s">
        <v>15</v>
      </c>
      <c r="C15" s="8">
        <v>29842.76</v>
      </c>
      <c r="D15" s="37"/>
      <c r="E15" s="37"/>
      <c r="F15" s="37"/>
      <c r="G15" s="37"/>
      <c r="H15" s="37"/>
      <c r="I15" s="37"/>
    </row>
    <row r="16" spans="1:9" ht="15">
      <c r="A16" s="40" t="s">
        <v>62</v>
      </c>
      <c r="B16" s="7" t="s">
        <v>16</v>
      </c>
      <c r="C16" s="48"/>
      <c r="D16" s="37"/>
      <c r="E16" s="37"/>
      <c r="F16" s="37"/>
      <c r="G16" s="37"/>
      <c r="H16" s="37"/>
      <c r="I16" s="37"/>
    </row>
    <row r="17" spans="1:9" ht="15">
      <c r="A17" s="40" t="s">
        <v>63</v>
      </c>
      <c r="B17" s="7" t="s">
        <v>41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64</v>
      </c>
      <c r="B18" s="7" t="s">
        <v>18</v>
      </c>
      <c r="C18" s="48"/>
      <c r="D18" s="37"/>
      <c r="E18" s="37"/>
      <c r="F18" s="37"/>
      <c r="G18" s="37"/>
      <c r="H18" s="37"/>
      <c r="I18" s="37"/>
    </row>
    <row r="19" spans="1:9" ht="15">
      <c r="A19" s="40" t="s">
        <v>65</v>
      </c>
      <c r="B19" s="7" t="s">
        <v>19</v>
      </c>
      <c r="C19" s="48"/>
      <c r="D19" s="37"/>
      <c r="E19" s="37"/>
      <c r="F19" s="37"/>
      <c r="G19" s="37"/>
      <c r="H19" s="37"/>
      <c r="I19" s="37"/>
    </row>
    <row r="20" spans="1:9" ht="15">
      <c r="A20" s="40" t="s">
        <v>66</v>
      </c>
      <c r="B20" s="7" t="s">
        <v>20</v>
      </c>
      <c r="C20" s="48"/>
      <c r="D20" s="37"/>
      <c r="E20" s="37"/>
      <c r="F20" s="37"/>
      <c r="G20" s="37"/>
      <c r="H20" s="37"/>
      <c r="I20" s="37"/>
    </row>
    <row r="21" spans="1:9" ht="15">
      <c r="A21" s="40" t="s">
        <v>67</v>
      </c>
      <c r="B21" s="7" t="s">
        <v>21</v>
      </c>
      <c r="C21" s="48"/>
      <c r="D21" s="37"/>
      <c r="E21" s="37"/>
      <c r="F21" s="37"/>
      <c r="G21" s="37"/>
      <c r="H21" s="37"/>
      <c r="I21" s="37"/>
    </row>
    <row r="22" spans="1:9" ht="15">
      <c r="A22" s="40" t="s">
        <v>68</v>
      </c>
      <c r="B22" s="7" t="s">
        <v>22</v>
      </c>
      <c r="C22" s="48"/>
      <c r="D22" s="37"/>
      <c r="E22" s="37"/>
      <c r="F22" s="37"/>
      <c r="G22" s="37"/>
      <c r="H22" s="37"/>
      <c r="I22" s="37"/>
    </row>
    <row r="23" spans="1:9" ht="15">
      <c r="A23" s="40" t="s">
        <v>69</v>
      </c>
      <c r="B23" s="7" t="s">
        <v>23</v>
      </c>
      <c r="C23" s="48"/>
      <c r="D23" s="37"/>
      <c r="E23" s="37"/>
      <c r="F23" s="37"/>
      <c r="G23" s="37"/>
      <c r="H23" s="37"/>
      <c r="I23" s="37"/>
    </row>
    <row r="24" spans="1:9" ht="15">
      <c r="A24" s="40" t="s">
        <v>70</v>
      </c>
      <c r="B24" s="7" t="s">
        <v>24</v>
      </c>
      <c r="C24" s="48"/>
      <c r="D24" s="37"/>
      <c r="E24" s="37"/>
      <c r="F24" s="37"/>
      <c r="G24" s="37"/>
      <c r="H24" s="37"/>
      <c r="I24" s="37"/>
    </row>
    <row r="25" spans="1:9" ht="15">
      <c r="A25" s="40" t="s">
        <v>71</v>
      </c>
      <c r="B25" s="7" t="s">
        <v>25</v>
      </c>
      <c r="C25" s="48"/>
      <c r="D25" s="37"/>
      <c r="E25" s="37"/>
      <c r="F25" s="37"/>
      <c r="G25" s="37"/>
      <c r="H25" s="37"/>
      <c r="I25" s="37"/>
    </row>
    <row r="26" spans="1:9" ht="15">
      <c r="A26" s="40" t="s">
        <v>72</v>
      </c>
      <c r="B26" s="7" t="s">
        <v>26</v>
      </c>
      <c r="C26" s="48"/>
      <c r="D26" s="37"/>
      <c r="E26" s="37"/>
      <c r="F26" s="37"/>
      <c r="G26" s="37"/>
      <c r="H26" s="37"/>
      <c r="I26" s="37"/>
    </row>
    <row r="27" spans="1:9" ht="15">
      <c r="A27" s="40" t="s">
        <v>73</v>
      </c>
      <c r="B27" s="7" t="s">
        <v>27</v>
      </c>
      <c r="C27" s="48"/>
      <c r="D27" s="37"/>
      <c r="E27" s="37"/>
      <c r="F27" s="37"/>
      <c r="G27" s="37"/>
      <c r="H27" s="37"/>
      <c r="I27" s="37"/>
    </row>
    <row r="28" spans="1:9" ht="15">
      <c r="A28" s="40" t="s">
        <v>74</v>
      </c>
      <c r="B28" s="7" t="s">
        <v>28</v>
      </c>
      <c r="C28" s="48"/>
      <c r="D28" s="37"/>
      <c r="E28" s="37"/>
      <c r="F28" s="37"/>
      <c r="G28" s="37"/>
      <c r="H28" s="37"/>
      <c r="I28" s="37"/>
    </row>
    <row r="29" spans="1:9" ht="15">
      <c r="A29" s="40" t="s">
        <v>75</v>
      </c>
      <c r="B29" s="7" t="s">
        <v>29</v>
      </c>
      <c r="C29" s="48"/>
      <c r="D29" s="37"/>
      <c r="E29" s="37"/>
      <c r="F29" s="37"/>
      <c r="G29" s="37"/>
      <c r="H29" s="37"/>
      <c r="I29" s="37"/>
    </row>
    <row r="30" spans="1:9" ht="15">
      <c r="A30" s="40" t="s">
        <v>76</v>
      </c>
      <c r="B30" s="7" t="s">
        <v>30</v>
      </c>
      <c r="C30" s="48"/>
      <c r="D30" s="37"/>
      <c r="E30" s="37"/>
      <c r="F30" s="37"/>
      <c r="G30" s="37"/>
      <c r="H30" s="37"/>
      <c r="I30" s="37"/>
    </row>
    <row r="31" spans="1:9" ht="15">
      <c r="A31" s="40" t="s">
        <v>77</v>
      </c>
      <c r="B31" s="7" t="s">
        <v>31</v>
      </c>
      <c r="C31" s="48"/>
      <c r="D31" s="37"/>
      <c r="E31" s="37"/>
      <c r="F31" s="37"/>
      <c r="G31" s="37"/>
      <c r="H31" s="37"/>
      <c r="I31" s="37"/>
    </row>
    <row r="32" spans="1:9" ht="15">
      <c r="A32" s="40" t="s">
        <v>78</v>
      </c>
      <c r="B32" s="7" t="s">
        <v>32</v>
      </c>
      <c r="C32" s="48"/>
      <c r="D32" s="37"/>
      <c r="E32" s="37"/>
      <c r="F32" s="37"/>
      <c r="G32" s="37"/>
      <c r="H32" s="37"/>
      <c r="I32" s="37"/>
    </row>
    <row r="33" spans="1:9" ht="15">
      <c r="A33" s="40" t="s">
        <v>79</v>
      </c>
      <c r="B33" s="7" t="s">
        <v>33</v>
      </c>
      <c r="C33" s="48"/>
      <c r="D33" s="37"/>
      <c r="E33" s="37"/>
      <c r="F33" s="37"/>
      <c r="G33" s="37"/>
      <c r="H33" s="37"/>
      <c r="I33" s="37"/>
    </row>
    <row r="34" spans="1:9" ht="15">
      <c r="A34" s="40" t="s">
        <v>81</v>
      </c>
      <c r="B34" s="7" t="s">
        <v>34</v>
      </c>
      <c r="C34" s="48"/>
      <c r="D34" s="37"/>
      <c r="E34" s="37"/>
      <c r="F34" s="37"/>
      <c r="G34" s="37"/>
      <c r="H34" s="37"/>
      <c r="I34" s="37"/>
    </row>
    <row r="35" spans="1:9" ht="15">
      <c r="A35" s="40" t="s">
        <v>82</v>
      </c>
      <c r="B35" s="7" t="s">
        <v>35</v>
      </c>
      <c r="C35" s="48"/>
      <c r="D35" s="37"/>
      <c r="E35" s="37"/>
      <c r="F35" s="37"/>
      <c r="G35" s="37"/>
      <c r="H35" s="37"/>
      <c r="I35" s="37"/>
    </row>
    <row r="36" spans="1:9" ht="15">
      <c r="A36" s="40" t="s">
        <v>83</v>
      </c>
      <c r="B36" s="7" t="s">
        <v>88</v>
      </c>
      <c r="C36" s="48"/>
      <c r="D36" s="37"/>
      <c r="E36" s="37"/>
      <c r="F36" s="37"/>
      <c r="G36" s="37"/>
      <c r="H36" s="37"/>
      <c r="I36" s="37"/>
    </row>
    <row r="37" spans="1:9" ht="15">
      <c r="A37" s="40" t="s">
        <v>84</v>
      </c>
      <c r="B37" s="7" t="s">
        <v>91</v>
      </c>
      <c r="C37" s="48"/>
      <c r="D37" s="37"/>
      <c r="E37" s="37"/>
      <c r="F37" s="37"/>
      <c r="G37" s="37"/>
      <c r="H37" s="37"/>
      <c r="I37" s="37"/>
    </row>
    <row r="38" spans="1:9" ht="15">
      <c r="A38" s="40" t="s">
        <v>85</v>
      </c>
      <c r="B38" s="7" t="s">
        <v>92</v>
      </c>
      <c r="C38" s="48"/>
      <c r="D38" s="37"/>
      <c r="E38" s="37"/>
      <c r="F38" s="37"/>
      <c r="G38" s="37"/>
      <c r="H38" s="37"/>
      <c r="I38" s="37"/>
    </row>
    <row r="39" spans="1:9" ht="15">
      <c r="A39" s="40" t="s">
        <v>86</v>
      </c>
      <c r="B39" s="7" t="s">
        <v>94</v>
      </c>
      <c r="C39" s="48"/>
      <c r="D39" s="37"/>
      <c r="E39" s="37"/>
      <c r="F39" s="37"/>
      <c r="G39" s="37"/>
      <c r="H39" s="37"/>
      <c r="I39" s="37"/>
    </row>
    <row r="40" spans="1:9" ht="15">
      <c r="A40" s="40" t="s">
        <v>87</v>
      </c>
      <c r="B40" s="7" t="s">
        <v>97</v>
      </c>
      <c r="C40" s="48"/>
      <c r="D40" s="37"/>
      <c r="E40" s="37"/>
      <c r="F40" s="37"/>
      <c r="G40" s="37"/>
      <c r="H40" s="37"/>
      <c r="I40" s="37"/>
    </row>
    <row r="41" spans="1:9" ht="15">
      <c r="A41" s="40" t="s">
        <v>93</v>
      </c>
      <c r="B41" s="7" t="s">
        <v>98</v>
      </c>
      <c r="C41" s="48"/>
      <c r="D41" s="37"/>
      <c r="E41" s="37"/>
      <c r="F41" s="37"/>
      <c r="G41" s="37"/>
      <c r="H41" s="37"/>
      <c r="I41" s="37"/>
    </row>
    <row r="42" spans="1:9" ht="15.75" thickBot="1">
      <c r="A42" s="40" t="s">
        <v>95</v>
      </c>
      <c r="B42" s="7" t="s">
        <v>102</v>
      </c>
      <c r="C42" s="73"/>
      <c r="D42" s="37"/>
      <c r="E42" s="37"/>
      <c r="F42" s="37"/>
      <c r="G42" s="37"/>
      <c r="H42" s="37"/>
      <c r="I42" s="37"/>
    </row>
    <row r="43" spans="1:9" ht="15.75" thickBot="1">
      <c r="A43" s="55"/>
      <c r="B43" s="56" t="s">
        <v>36</v>
      </c>
      <c r="C43" s="57">
        <f>SUM(C6:C42)</f>
        <v>29842.76</v>
      </c>
      <c r="D43" s="37"/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2018-10-21T20:24:10Z</cp:lastPrinted>
  <dcterms:created xsi:type="dcterms:W3CDTF">2011-06-30T06:54:46Z</dcterms:created>
  <dcterms:modified xsi:type="dcterms:W3CDTF">2018-12-13T20:48:36Z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